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Rainer.Joesaar\RBE Dropbox\RBE Team Folder\4. Hanked\2024\2024H102 Hankelepingu 2023-K031 muutmise otsuse ettepanek 2\Lepingumuudatus\"/>
    </mc:Choice>
  </mc:AlternateContent>
  <xr:revisionPtr revIDLastSave="0" documentId="13_ncr:1_{17E38DC5-B836-4B47-83AA-6639ADFF485F}" xr6:coauthVersionLast="47" xr6:coauthVersionMax="47" xr10:uidLastSave="{00000000-0000-0000-0000-000000000000}"/>
  <bookViews>
    <workbookView xWindow="28680" yWindow="-120" windowWidth="29040" windowHeight="15840" xr2:uid="{9349A673-38BD-4B07-9510-690D7B943C3E}"/>
  </bookViews>
  <sheets>
    <sheet name="Lepplaane ja Kivisilla_lisa3"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81" i="2" l="1"/>
  <c r="S182" i="2"/>
  <c r="S183" i="2"/>
  <c r="S184" i="2"/>
  <c r="D181" i="2"/>
  <c r="D182" i="2"/>
  <c r="D183" i="2" s="1"/>
  <c r="D184" i="2" s="1"/>
  <c r="S180" i="2"/>
  <c r="S179" i="2"/>
  <c r="S178" i="2"/>
  <c r="D178" i="2"/>
  <c r="D179" i="2" s="1"/>
  <c r="D180" i="2" s="1"/>
  <c r="S192" i="2" l="1"/>
  <c r="S173" i="2"/>
  <c r="S174" i="2" s="1"/>
  <c r="S167" i="2"/>
  <c r="S166" i="2"/>
  <c r="S165" i="2"/>
  <c r="S164" i="2"/>
  <c r="S163" i="2"/>
  <c r="S162" i="2"/>
  <c r="S161" i="2"/>
  <c r="S155" i="2"/>
  <c r="S156" i="2" s="1"/>
  <c r="S149" i="2"/>
  <c r="S148" i="2"/>
  <c r="S147" i="2"/>
  <c r="S146" i="2"/>
  <c r="S145" i="2"/>
  <c r="S144" i="2"/>
  <c r="S138" i="2"/>
  <c r="S139" i="2" s="1"/>
  <c r="S108" i="2"/>
  <c r="S109" i="2" s="1"/>
  <c r="S102" i="2"/>
  <c r="S101" i="2"/>
  <c r="S103" i="2" s="1"/>
  <c r="S95" i="2"/>
  <c r="S94" i="2"/>
  <c r="S93" i="2"/>
  <c r="S92" i="2"/>
  <c r="S91" i="2"/>
  <c r="S90" i="2"/>
  <c r="S89" i="2"/>
  <c r="S88" i="2"/>
  <c r="S87" i="2"/>
  <c r="S86" i="2"/>
  <c r="S85" i="2"/>
  <c r="S84" i="2"/>
  <c r="S83" i="2"/>
  <c r="S82" i="2"/>
  <c r="S81" i="2"/>
  <c r="S80" i="2"/>
  <c r="S74" i="2"/>
  <c r="S75" i="2" s="1"/>
  <c r="S68" i="2"/>
  <c r="S67" i="2"/>
  <c r="S66" i="2"/>
  <c r="S65" i="2"/>
  <c r="S69" i="2" s="1"/>
  <c r="S59" i="2"/>
  <c r="S56" i="2"/>
  <c r="S55" i="2"/>
  <c r="S60" i="2" s="1"/>
  <c r="S49" i="2"/>
  <c r="S50" i="2" s="1"/>
  <c r="S43" i="2"/>
  <c r="S41" i="2"/>
  <c r="S40" i="2"/>
  <c r="S39" i="2"/>
  <c r="S38" i="2"/>
  <c r="S37" i="2"/>
  <c r="S36" i="2"/>
  <c r="S35" i="2"/>
  <c r="S34" i="2"/>
  <c r="S33" i="2"/>
  <c r="S32" i="2"/>
  <c r="S31" i="2"/>
  <c r="S30" i="2"/>
  <c r="S28" i="2"/>
  <c r="S26" i="2"/>
  <c r="S24" i="2"/>
  <c r="S23" i="2"/>
  <c r="S22" i="2"/>
  <c r="S21" i="2"/>
  <c r="S20" i="2"/>
  <c r="S168" i="2" l="1"/>
  <c r="S150" i="2"/>
  <c r="S96" i="2"/>
  <c r="S44" i="2"/>
  <c r="S8" i="2" s="1"/>
  <c r="S9" i="2" l="1"/>
  <c r="S1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Valeri</author>
    <author>Eike</author>
  </authors>
  <commentList>
    <comment ref="C1" authorId="0" shapeId="0" xr:uid="{AF135EA2-0075-4FD8-B39E-794BEE2CD57B}">
      <text>
        <r>
          <rPr>
            <sz val="9"/>
            <color indexed="81"/>
            <rFont val="Tahoma"/>
            <family val="2"/>
          </rPr>
          <t xml:space="preserve">Täidab Töövõtja
- Kululiigi pealkiri sisestada veergu C
- Kui jaotuse aluseks on EVS või TRAM kood, siis abiks on kuliliikide nimetused lehelt "Info". </t>
        </r>
      </text>
    </comment>
    <comment ref="D1" authorId="1" shapeId="0" xr:uid="{C6DF0B6F-78BB-40C6-A3C7-6F55352B4717}">
      <text>
        <r>
          <rPr>
            <sz val="9"/>
            <color indexed="81"/>
            <rFont val="Tahoma"/>
            <family val="2"/>
          </rPr>
          <t>Täidab Tellija pärast kululoendi esitamist Töövõtja poolt</t>
        </r>
      </text>
    </comment>
    <comment ref="E1" authorId="0" shapeId="0" xr:uid="{3FF68D83-15C7-49FB-A92B-B6FDDFEB3CB8}">
      <text>
        <r>
          <rPr>
            <sz val="9"/>
            <color indexed="81"/>
            <rFont val="Tahoma"/>
            <family val="2"/>
          </rPr>
          <t>Täidab Töövõtja
- peab olema täidetud igal kulureal
- vastavalt File_naming_convections juhendis lehel "Activity &amp; Discipline code" olevale jaotusele.</t>
        </r>
      </text>
    </comment>
    <comment ref="F1" authorId="0" shapeId="0" xr:uid="{04FCE27B-28AC-4407-8A48-73708597A239}">
      <text>
        <r>
          <rPr>
            <sz val="9"/>
            <color indexed="81"/>
            <rFont val="Tahoma"/>
            <family val="2"/>
          </rPr>
          <t>Täidab Töövõtja
- Antud veerg kajastab ehituse jaoks vajalike tööde kirjeldusi, st kululiikide alajaotusi (hierarhiat) antud veerg ei kajasta. Liigendust ja objekti täpsustust on võimalik kirjeldada veergudes "L1 Kululiik / Cost type" ... "Objekti täpsustus"
- Juhul, kui erinevates ehitusetappides on sarnase informatsiooniga kulurida, siis see peab olema kirjeldatud eraldi ridadel. Mahud peavad olema eristatud. -&gt; Ehitusetapi informatsioon kajastatakse veerus RBR-Phase_created</t>
        </r>
      </text>
    </comment>
    <comment ref="G1" authorId="0" shapeId="0" xr:uid="{347628ED-601F-41FA-AA9C-41482C6D6BD4}">
      <text>
        <r>
          <rPr>
            <sz val="9"/>
            <color indexed="81"/>
            <rFont val="Tahoma"/>
            <family val="2"/>
          </rPr>
          <t>Täidab Töövõtja
- Antud veerg kajastab ehituse jaoks vajalike tööde kirjeldusi, st kululiikide alajaotusi (hierarhiat) antud veerg ei kajasta. Liigendust ja objekti täpsustust on võimalik kirjeldada veergudes "L1 Kululiik / Cost type" ... "Objekti täpsustus"
- Juhul, kui erinevates ehitusetappides on sarnase informatsiooniga kulurida, siis see peab olema kirjeldatud eraldi ridadel. Mahud peavad olema eristatud. -&gt; Ehitusetapi informatsioon kajastatakse veerus RBR-Phase_created</t>
        </r>
      </text>
    </comment>
    <comment ref="H1" authorId="0" shapeId="0" xr:uid="{092E52F6-773E-4361-8A2A-17FD9C755145}">
      <text>
        <r>
          <rPr>
            <sz val="9"/>
            <color indexed="81"/>
            <rFont val="Tahoma"/>
            <family val="2"/>
          </rPr>
          <t>Täidab Töövõtja
- parameetrid, spetsifikatsioonid
- Kui lahterisse midagi ei kirjuta või ei täideta, siis tuleb lahtrisse panna kriips "-"</t>
        </r>
      </text>
    </comment>
    <comment ref="I1" authorId="0" shapeId="0" xr:uid="{F9AE91C8-88BE-4ABD-84A2-A523FF70EE24}">
      <text>
        <r>
          <rPr>
            <sz val="9"/>
            <color indexed="81"/>
            <rFont val="Tahoma"/>
            <family val="2"/>
          </rPr>
          <t>Täidab Töövõtja
- peab olema täidetud igal kulureal vastavalt RBE juhenddokumentatsioonile "BIM_ObjectID_TypeNr_Building" ja "BIM_ObjectID_TypeNr_Infra"</t>
        </r>
      </text>
    </comment>
    <comment ref="J1" authorId="0" shapeId="0" xr:uid="{6F16EAA3-83CF-4D1C-92D8-70D2BD785CDB}">
      <text>
        <r>
          <rPr>
            <sz val="9"/>
            <color indexed="81"/>
            <rFont val="Tahoma"/>
            <family val="2"/>
          </rPr>
          <t>Täidab Töövõtja
- peab olema täidetud igal kulureal vastavalt RBE juhenddokumentatsioonile "BIM_Attributes_Matrix_Infra"</t>
        </r>
      </text>
    </comment>
    <comment ref="K1" authorId="0" shapeId="0" xr:uid="{DCC3FF72-2393-42C0-A761-86933A714F47}">
      <text>
        <r>
          <rPr>
            <sz val="9"/>
            <color indexed="81"/>
            <rFont val="Tahoma"/>
            <family val="2"/>
          </rPr>
          <t>Täidab Töövõtja
- Juhul, kui kasutatakse TRAM'i teetööde tehnilise kirjelduse tööde loetelust vastava töö kirjelduse koodi, siis kood peab olema täidetud vastaval igal kulureal
- Juhul, kui kasutatakse EVS koodi, siis märkida antud veergu "-"</t>
        </r>
      </text>
    </comment>
    <comment ref="L1" authorId="0" shapeId="0" xr:uid="{B3F95667-A993-4334-9B38-F45C88EE5A60}">
      <text>
        <r>
          <rPr>
            <sz val="9"/>
            <color indexed="81"/>
            <rFont val="Tahoma"/>
            <family val="2"/>
          </rPr>
          <t>Täidab Töövõtja
- Kui kasutatakse EVS koodi, siis kood peab olema täidetud igal kulureal
- kui kasutatakse TRAM, siis märkida "-"</t>
        </r>
      </text>
    </comment>
    <comment ref="M1" authorId="0" shapeId="0" xr:uid="{A80954CA-3438-455C-9BF6-5CB1B6CDA658}">
      <text>
        <r>
          <rPr>
            <sz val="9"/>
            <color indexed="81"/>
            <rFont val="Tahoma"/>
            <family val="2"/>
          </rPr>
          <t xml:space="preserve">Täidab Töövõtja
- Uniclass2015 koodi (RBR-Pr_Code) kasutamine on üldjuhul kohustuslik ja peab olema täidetud igal kulureal
- erandjuhtudel, kui on kasutusel TRAM teetööde tehnilise kirjelduse tööde jaotus ja Uniclass2015 kood puudub, siis märkida "-"
</t>
        </r>
      </text>
    </comment>
    <comment ref="N1" authorId="0" shapeId="0" xr:uid="{4CF0A591-B6F7-4C59-A22A-1A2D7B0DD504}">
      <text>
        <r>
          <rPr>
            <sz val="9"/>
            <color indexed="81"/>
            <rFont val="Tahoma"/>
            <family val="2"/>
          </rPr>
          <t>Täidab Töövõtja
- Peab olema täidetud igal kulureal
- Vastab planeeritud ehitusetapilisusele</t>
        </r>
      </text>
    </comment>
    <comment ref="O1" authorId="0" shapeId="0" xr:uid="{30BE176E-AD13-4F5E-8D88-F3A7D38556BD}">
      <text>
        <r>
          <rPr>
            <sz val="9"/>
            <color indexed="81"/>
            <rFont val="Tahoma"/>
            <family val="2"/>
          </rPr>
          <t>Täidab Töövõtja
- peab olema täidetud igal kulureal
- vastavalt File_naming_convections juhendis lehel "VolumeSystem" olevale jaotusele.</t>
        </r>
      </text>
    </comment>
    <comment ref="P1" authorId="0" shapeId="0" xr:uid="{48FB3533-7C26-47D9-89CA-C461DDF5AA3B}">
      <text>
        <r>
          <rPr>
            <sz val="9"/>
            <color indexed="81"/>
            <rFont val="Tahoma"/>
            <family val="2"/>
          </rPr>
          <t>Täidab Töövõtja
- peab olema täidetud igal kulureal
- Ühikute nimetused võtta lehelt "Info"</t>
        </r>
      </text>
    </comment>
    <comment ref="Q1" authorId="0" shapeId="0" xr:uid="{CF5C6109-2655-412B-A809-05B021F9D4A3}">
      <text>
        <r>
          <rPr>
            <sz val="9"/>
            <color indexed="81"/>
            <rFont val="Tahoma"/>
            <family val="2"/>
          </rPr>
          <t>Täidab Töövõtja
- peab olema täidetud igal kulureal</t>
        </r>
      </text>
    </comment>
    <comment ref="R1" authorId="0" shapeId="0" xr:uid="{60DC791E-6195-4ED2-91E2-6D8787C63A55}">
      <text>
        <r>
          <rPr>
            <sz val="9"/>
            <color indexed="81"/>
            <rFont val="Tahoma"/>
            <family val="2"/>
          </rPr>
          <t>Täidab Töövõtja
- peab olema täidetud igal kulureal</t>
        </r>
      </text>
    </comment>
    <comment ref="S1" authorId="0" shapeId="0" xr:uid="{51B5B7BD-2641-4278-879B-AF9A478684B5}">
      <text>
        <r>
          <rPr>
            <sz val="9"/>
            <color indexed="81"/>
            <rFont val="Tahoma"/>
            <family val="2"/>
          </rPr>
          <t>Täidab Töövõtja
- peab olema täidetud igal kulureal</t>
        </r>
      </text>
    </comment>
    <comment ref="U1" authorId="0" shapeId="0" xr:uid="{16128F52-17C9-49E5-B7C8-60F614008FF4}">
      <text>
        <r>
          <rPr>
            <sz val="9"/>
            <color indexed="81"/>
            <rFont val="Tahoma"/>
            <family val="2"/>
          </rPr>
          <t xml:space="preserve">Täidab Töövõtja
- ei ole kohustuslik
- täidetakse, kui Töövõtja kasutab kulude hierarhiliist liigendamist
- Kui lahtrisse midagi ei kirjuta või ei täideta, siis tuleb lahtrisse panna kriips "-"
</t>
        </r>
      </text>
    </comment>
    <comment ref="V1" authorId="0" shapeId="0" xr:uid="{1830EA51-DD7B-49D4-9AF5-A4FD4002A886}">
      <text>
        <r>
          <rPr>
            <sz val="9"/>
            <color indexed="81"/>
            <rFont val="Tahoma"/>
            <family val="2"/>
          </rPr>
          <t xml:space="preserve">Täidab Töövõtja
- ei ole kohustuslik
- täidetakse, kui Töövõtja kasutab kulude hierarhiliist liigendamist
- Kui lahtrisse midagi ei kirjuta või ei täideta, siis tuleb lahtrisse panna kriips "-"
</t>
        </r>
      </text>
    </comment>
    <comment ref="W1" authorId="0" shapeId="0" xr:uid="{618BF218-F1D7-4943-9734-C3DD09ACAC7A}">
      <text>
        <r>
          <rPr>
            <sz val="9"/>
            <color indexed="81"/>
            <rFont val="Tahoma"/>
            <family val="2"/>
          </rPr>
          <t xml:space="preserve">Täidab Töövõtja
- ei ole kohustuslik
- täidetakse, kui Töövõtja kasutab kulude hierarhiliist liigendamist
- Kui lahtrisse midagi ei kirjuta või ei täideta, siis tuleb lahtrisse panna kriips "-"
</t>
        </r>
      </text>
    </comment>
    <comment ref="X1" authorId="0" shapeId="0" xr:uid="{1A130138-0661-4D8F-8AFE-42146E5ED089}">
      <text>
        <r>
          <rPr>
            <sz val="9"/>
            <color indexed="81"/>
            <rFont val="Tahoma"/>
            <family val="2"/>
          </rPr>
          <t>Täidab Töövõtja
- ei ole kohustuslik
- täidetakse, kui Töövõtja täpsustab ala või objekti osa, kus kulu tehakse</t>
        </r>
      </text>
    </comment>
    <comment ref="Z1" authorId="0" shapeId="0" xr:uid="{F7E66245-FC58-4AA1-B40C-DEB7B3A81323}">
      <text>
        <r>
          <rPr>
            <sz val="9"/>
            <color indexed="81"/>
            <rFont val="Tahoma"/>
            <family val="2"/>
          </rPr>
          <t>Täidab Tellija (RBE projektijuht) - See (roheline osa) ei ole lähe Töövõtjale
- See osa peab olema aluseks projekti eelarve täitmiseks kululoendite baasil
- "Osaprojekt" on kuni madalama tasemeni projekti kood eelarves (nt K.001.002)</t>
        </r>
      </text>
    </comment>
    <comment ref="AA1" authorId="0" shapeId="0" xr:uid="{C21E3776-D4E8-43E3-A4F5-A0DB486C858E}">
      <text>
        <r>
          <rPr>
            <sz val="9"/>
            <color indexed="81"/>
            <rFont val="Tahoma"/>
            <family val="2"/>
          </rPr>
          <t xml:space="preserve">Täidab Tellija (RBE projektijuht) - See (roheline osa) ei ole lähe Töövõtjale
- See osa peab olema aluseks projekti eelarve täitmiseks kululoendite baasil
Rahastamisallikas vastavalt projekti eelarvele
</t>
        </r>
      </text>
    </comment>
    <comment ref="AB1" authorId="0" shapeId="0" xr:uid="{D6437468-7032-4903-9B8B-EF12E471E996}">
      <text>
        <r>
          <rPr>
            <sz val="9"/>
            <color indexed="81"/>
            <rFont val="Tahoma"/>
            <family val="2"/>
          </rPr>
          <t xml:space="preserve">Täidab Tellija (RBE projektijuht) - See (roheline osa) ei ole lähe Töövõtjale
- See osa peab olema aluseks projekti eelarve täitmiseks kululoendite baasil
"Taotluse tegevuse nr" (nt A16, DS6 jne) </t>
        </r>
      </text>
    </comment>
    <comment ref="AC1" authorId="0" shapeId="0" xr:uid="{14E0135E-329A-4830-9121-92CCED5F1186}">
      <text>
        <r>
          <rPr>
            <sz val="9"/>
            <color indexed="81"/>
            <rFont val="Tahoma"/>
            <family val="2"/>
          </rPr>
          <t>Täidab Tellija (RBE projektijuht) - See (roheline osa) ei ole lähe Töövõtjale
- See osa peab olema aluseks projekti eelarve täitmiseks kululoendite baasil
- "Projekti ül nr", mis on antud igale konkreetsele Tegevusele eelarves</t>
        </r>
      </text>
    </comment>
    <comment ref="AD1" authorId="0" shapeId="0" xr:uid="{A1922EDE-41BB-4B18-9074-4BCA73491CFC}">
      <text>
        <r>
          <rPr>
            <sz val="9"/>
            <color indexed="81"/>
            <rFont val="Tahoma"/>
            <family val="2"/>
          </rPr>
          <t xml:space="preserve">Täidab Tellija (RBE projektijuht) - See (roheline osa) ei ole lähe Töövõtjale
- See osa peab olema aluseks projekti eelarve täitmiseks kululoendite baasil
- "Tegevus" - iga projektiosa konkreetne tegevus millega on seotud unikaalne Projketi ül nr.  </t>
        </r>
      </text>
    </comment>
  </commentList>
</comments>
</file>

<file path=xl/sharedStrings.xml><?xml version="1.0" encoding="utf-8"?>
<sst xmlns="http://schemas.openxmlformats.org/spreadsheetml/2006/main" count="1083" uniqueCount="214">
  <si>
    <t>Summa kantud kokkuvõttesse / Sum transferred to Total</t>
  </si>
  <si>
    <t>ökoduktil</t>
  </si>
  <si>
    <t>Tegevus (eelarve tabelis)</t>
  </si>
  <si>
    <t>Projekti ül nr (eelarve tabelis)</t>
  </si>
  <si>
    <t>Taotluse tegevuse nr</t>
  </si>
  <si>
    <t>Rahastamisallikas</t>
  </si>
  <si>
    <t>Osaprojekt</t>
  </si>
  <si>
    <t>Objekti täpsustus</t>
  </si>
  <si>
    <t>L3 Kululiik / Cost type</t>
  </si>
  <si>
    <t>L2 Kululiik / Cost type</t>
  </si>
  <si>
    <t>L1 Kululiik / Cost type</t>
  </si>
  <si>
    <t>Summa / Sum</t>
  </si>
  <si>
    <t>Ühikhind / Unit Price</t>
  </si>
  <si>
    <t>Maht / Quantity</t>
  </si>
  <si>
    <t>Ühik / Unit</t>
  </si>
  <si>
    <t>RBR-VolSysZone mudelis / RBR-VolSysZone in model (Site_ID)</t>
  </si>
  <si>
    <t>RBR-Phase_created mudelis / RBR-Phase_created in model</t>
  </si>
  <si>
    <t>Uniclass kood / Uniclass code</t>
  </si>
  <si>
    <t>EVS kood</t>
  </si>
  <si>
    <t>TRAM teetööde tehnilise kirjelduse kood</t>
  </si>
  <si>
    <t>RBR-OCC kood mudelis / RBR-OCC code in model</t>
  </si>
  <si>
    <t>RBR-Type_number mudelis / RBR-Type_number in model</t>
  </si>
  <si>
    <t>Märkused / Notes</t>
  </si>
  <si>
    <t>Work item</t>
  </si>
  <si>
    <t>Töö nimetus</t>
  </si>
  <si>
    <t>Distsipliini kood / Discipline code</t>
  </si>
  <si>
    <t>Makse-artikkel / Payment article</t>
  </si>
  <si>
    <t>KULUTUSED Nr.8: MAASTIKUKUJUNDUSTÖÖD (ÖKODUKT) / EXPENSE no.8: LANDSCAPING (ECODUCT)</t>
  </si>
  <si>
    <t>Haljastustööd</t>
  </si>
  <si>
    <t>obj</t>
  </si>
  <si>
    <t>Fencing (foundations, posts, plinth panels, wooden panels, earthing and bonding)</t>
  </si>
  <si>
    <t>Piirdeaia ehitus (sh vundamendid, soklid, postid, puitpaneelid, maandus)</t>
  </si>
  <si>
    <t>Anti-graffiti treatment of concrete surfaces</t>
  </si>
  <si>
    <t>Betoonpindade katmine grafitikaitsega</t>
  </si>
  <si>
    <t>Waterproofing protection layer</t>
  </si>
  <si>
    <t>Hüdroisolatsioon (sh dreenmatt ja juuretõke)</t>
  </si>
  <si>
    <t>Construction of ecoduct vault (incl. technological base, earthing and bonding installation, joints, works resulting from changes)</t>
  </si>
  <si>
    <t>Ökodukti lae ehitus (sh tehnoloogiline alus, maanduspaigaldis, vuugid, muudatustest tulenevad tööd)</t>
  </si>
  <si>
    <t>Construction of ecoduct walls (incl. technological base, earthing and bonding installation, joints, works resulting from changes)</t>
  </si>
  <si>
    <t>Ökodukti seinte ehitus (sh tehnoloogiline alus, maanduspaigaldis, vuugid, muudatustest tulenevad tööd)</t>
  </si>
  <si>
    <t>Construction of ecoduct pilecap (incl. technological base, earthing and bonding installation, joints, works resulting from changes)</t>
  </si>
  <si>
    <t>Ökodukti rostvärkide ehitus (sh tehnoloogiline alus, maanduspaigaldis, vuugid, muudatustest tulenevad tööd)</t>
  </si>
  <si>
    <t>Construction of Pile Foundation (including technological base, earthing and sonic testing of piles)</t>
  </si>
  <si>
    <t>Vaivundamendi rajamine (sh tehnoloogiline alus, maanduspaigaldis ja vaiade ultrahelikatsed)</t>
  </si>
  <si>
    <t>KULUTUSED Nr.6: KONSTRUKTSIOONID (ÖKODUKT) / EXPENSE no.6 STRUCTURES (ECODUCT)</t>
  </si>
  <si>
    <t>Ecoduct drainage system incl. landmeliration works</t>
  </si>
  <si>
    <t>Sadeveesüsteem sh maaparandustööd</t>
  </si>
  <si>
    <t>KULUTUSED Nr.5: TRUUBID JA VEEVIIMARID, DRENAAŽ (ÖKODUKT) / EXPENSE no.5: CULVERTS AND DRAINAGE CHANNELS, DRAINAGE (ECODUCT)</t>
  </si>
  <si>
    <t>Topsoil installation</t>
  </si>
  <si>
    <t>Kasvupinnase paigaldus</t>
  </si>
  <si>
    <t>Slope protection</t>
  </si>
  <si>
    <t>Nõlvade kindlustus</t>
  </si>
  <si>
    <t>Temporary fill inside ecoduct</t>
  </si>
  <si>
    <t>Ajutine tagasitäide ökodukti sees</t>
  </si>
  <si>
    <t>Ecoduct slope construction</t>
  </si>
  <si>
    <t>Ökoduktide nõlvade ehitus</t>
  </si>
  <si>
    <t>Soil and embankement works</t>
  </si>
  <si>
    <t>Väljakaeve ökoduktil</t>
  </si>
  <si>
    <t>Removal of topsoil</t>
  </si>
  <si>
    <t>Kasvupinnase eemaldamine ökodukti objektil</t>
  </si>
  <si>
    <t>KULUTUSED Nr.3: MULLATÖÖD ÖKODUKTIL / EXPENSE no.3: SOIL AND EMBANKEMENT WORKS ECODUCT</t>
  </si>
  <si>
    <t>Construction area clean-up (deforestation, cutting single trees, grubbing, clean-up)</t>
  </si>
  <si>
    <t>Ehitusplatsi puhastus (prügikoristus, juurimine, ükskipuude langetamine) ökoduktil</t>
  </si>
  <si>
    <t>KULUTUSED Nr.2: EHITUSOBJEKTI ETTEVALMISTAMINE (ÖKODUKT) / EXPENSE no.2: CONSTRUCTION PREPARATION WORKS (ECODUCT)</t>
  </si>
  <si>
    <t>-</t>
  </si>
  <si>
    <t>Temporary traffic management (including site sign, project for temporary traffic management and cameras)</t>
  </si>
  <si>
    <t>Ajutine liikluskorraldus (sh infotahvlid, liikluskorraldusprojekt ja kaamerad)</t>
  </si>
  <si>
    <t>Ensuring environment for documentation. Documentation of the works</t>
  </si>
  <si>
    <t>Dokumentatsiooni koostamine ja keskkonna tagamine</t>
  </si>
  <si>
    <t>Videos, aerial photos, newsletters</t>
  </si>
  <si>
    <t>Objekti kaamerad, videod, aerofotod, infolehed</t>
  </si>
  <si>
    <t>Creating and updating work program, quality plan, risk plan, envoironmental management plan</t>
  </si>
  <si>
    <t>Tööprogrammi, kvaliteediplaani, keskkonnajuhtimiskava jne koostamine ja vajadusel uuendamine</t>
  </si>
  <si>
    <t>tk / pcs</t>
  </si>
  <si>
    <t>Preparation BIM of technical design and drawings (including the Landscaping of ecoduct)</t>
  </si>
  <si>
    <t>BIM tööprojekti koostamine ja kooskõlastamine (sh maastikukujundusprojekt)</t>
  </si>
  <si>
    <t>Other temporary works</t>
  </si>
  <si>
    <t>Muud ajutised tööd</t>
  </si>
  <si>
    <t>Temporary fence</t>
  </si>
  <si>
    <t>Ajutine piirdeaed</t>
  </si>
  <si>
    <t>Temporary works and structures, water pumping</t>
  </si>
  <si>
    <t>Ajutised konstruktsioonid, ajutine vee pumpamine ja juhtimine</t>
  </si>
  <si>
    <t>Site offices including offices for contractor and supervisor</t>
  </si>
  <si>
    <t>Objektikontorid sh tellija ja järelevalve kontorid</t>
  </si>
  <si>
    <t>Temporary roads and storage areas including restoring initial state</t>
  </si>
  <si>
    <t>Ajutised teed, platsid, laod sh algse olukorra taastamine</t>
  </si>
  <si>
    <t>Frost resistance testing of concrete mix</t>
  </si>
  <si>
    <t>Betoonsegu külmakindluse katsetamine</t>
  </si>
  <si>
    <t>Compressive strength testing of concrete mix</t>
  </si>
  <si>
    <t>Betoonsegu survetugevuse katsetamine</t>
  </si>
  <si>
    <t>Sampling and testing</t>
  </si>
  <si>
    <t>Proovivõtt ja katsetamine</t>
  </si>
  <si>
    <t>Videod, aerofotod</t>
  </si>
  <si>
    <t>Publication (newspaper publications, website)</t>
  </si>
  <si>
    <t>Avalikustamine (infolehed, veebilehekülg)</t>
  </si>
  <si>
    <t>Consultations with the designer</t>
  </si>
  <si>
    <t>Konsultatsioonid projekteerijaga</t>
  </si>
  <si>
    <t>Setting up and updating local geodetical grid. Staking of construction area</t>
  </si>
  <si>
    <t>Objekti geodeetilise kohtvõrgu ja piketaaži rajamine ja hooldamine, töömaa välja märkimine</t>
  </si>
  <si>
    <t>Maintenance of access roads and detour roads</t>
  </si>
  <si>
    <t>Juurdepääsu ja ümbersõidu teede korrashoid</t>
  </si>
  <si>
    <t>Permits, insurance, guarantees</t>
  </si>
  <si>
    <t>Load, kindlustused, garantiid</t>
  </si>
  <si>
    <t>KULUTUSED Nr.1: ÜLDISED ÖKODUKT/ EXPENSE no.1: GENERIC ECODUCT</t>
  </si>
  <si>
    <t>viaduktil</t>
  </si>
  <si>
    <t>KULUTUSED Nr.8: MAASTIKUKUJUNDUSTÖÖD (VIADUKT) / EXPENSE no.8: LANDSCAPING (VIADUCT)</t>
  </si>
  <si>
    <t>Crash barrier incl. transition</t>
  </si>
  <si>
    <t>Põrkepiirded (sh vajalikud ülemineikud ja piirde lõpeamised)</t>
  </si>
  <si>
    <t>KULUTUSED Nr.7: LIIKLUSKORRALDUS- JA OHUTUSVAHENDID / EXPENSE no.7: TRAFFIC AND SAFETY EQUIPMENT</t>
  </si>
  <si>
    <t>Stairs railing incl. earthing and bonding</t>
  </si>
  <si>
    <t>Trepi käsipuu (sh vajalikud maandusühendused)</t>
  </si>
  <si>
    <t>Construction of stairs (including technological base, earthing and bonding)</t>
  </si>
  <si>
    <t>Trepp (sh vajalikud maandusühendused)</t>
  </si>
  <si>
    <t>Construction of support beam for slope protection (including technological base, earthing and bonding)</t>
  </si>
  <si>
    <t>Koonusekindlustuse tugipruss (sh vajalikud maandusühendused)</t>
  </si>
  <si>
    <t>Overhead catenary system protection (OCSP) and overpass 
railings</t>
  </si>
  <si>
    <t>Kaitseekraan (OCPS) ja viadukti piirded (sh vajalikud maanduspaigaldised)</t>
  </si>
  <si>
    <t>Construction of Transition Slabs (including technological base, 2 layers of construcion film)</t>
  </si>
  <si>
    <t>Pealesõiduplaatide ehitus (sh tehnoloogiline alus, kaks kihti ehituskilet)</t>
  </si>
  <si>
    <t>Construction of Deck (including technological base, earthing, scuppers, downpipes)</t>
  </si>
  <si>
    <t>Tekiplaadi ehitus (sh tehnoloogiline alus, maanduspaigaldis, joatorud, tilktorud)</t>
  </si>
  <si>
    <t>Construction of Columns (including technologigal base, earthing)</t>
  </si>
  <si>
    <t>Sammaste ehitus (sh tehnoloogiline alus, maandus)</t>
  </si>
  <si>
    <t>KULUTUSED Nr.6: KONSTRUKTSIOONID (VIADUKT) / EXPENSE no.6 STRUCTURES (VIADUCT)</t>
  </si>
  <si>
    <t>KULUTUSED Nr.5: TRUUBID JA VEEVIIMARID, DRENAAŽ (VIADUKT) / EXPENSE no.5: CULVERTS AND DRAINAGE CHANNELS, DRAINAGE (VIADUCT)</t>
  </si>
  <si>
    <t>Construction of the surface course</t>
  </si>
  <si>
    <t>Asfaltbetoon</t>
  </si>
  <si>
    <t>KULUTUSED Nr.4: KATEND (VIADUKT) / EXPENSE no.4: SURFACES (VIADUCT)</t>
  </si>
  <si>
    <t>KULUTUSED Nr.3: MULLATÖÖD VIADUKTIL / EXPENSE no.3: SOIL AND EMBANKEMENT WORKS VIADUCT</t>
  </si>
  <si>
    <t>Ehitusplatsi puhastus (prügikoristus, juurimine, ükskipuude langetamine) viaduktil</t>
  </si>
  <si>
    <t>KULUTUSED Nr.2: EHITUSOBJEKTI ETTEVALMISTAMINE (VIADUKT) / EXPENSE no.2: CONSTRUCTION PREPARATION WORKS (VIADUCT)</t>
  </si>
  <si>
    <t>Construction of temporary roads and storage areas</t>
  </si>
  <si>
    <t>Ajutiste teede ja platside ehitamine</t>
  </si>
  <si>
    <t>KULUTUSED Nr.1: ÜLDISED VIADUKT / EXPENSE no.1: GENERIC VIADUCT</t>
  </si>
  <si>
    <t>Täidab Tellijapoolne projektijuht</t>
  </si>
  <si>
    <t>Täiendav liigendus (vajadusel)</t>
  </si>
  <si>
    <t>KOKKU reserviga 10% ja käibemaksuga 20% / TOTAL, Reserv 10% and VAT included 20%</t>
  </si>
  <si>
    <t>Reserv käibemaksuga 20% / 
Reserv, VAT included 20%</t>
  </si>
  <si>
    <t>Reservi käibemaks 20% / Reserv, VAT (value added tax ) 20%</t>
  </si>
  <si>
    <t>Reserv 10%</t>
  </si>
  <si>
    <t>KOKKU käibemaksuga 20% / 
TOTAL, VAT included 20%</t>
  </si>
  <si>
    <t>käibemaks 20% / VAT (value added tax ) 20%</t>
  </si>
  <si>
    <t>KOKKU / TOTAL</t>
  </si>
  <si>
    <t>Lepplaane ökodukti ja Kivisilla tee ja -viadukti ehitustööd</t>
  </si>
  <si>
    <t xml:space="preserve">Objekti nimetus: </t>
  </si>
  <si>
    <t xml:space="preserve">Ehituse töövõtu lepingu nr: </t>
  </si>
  <si>
    <t>KULULOEND / BILL OF QUANTITIES</t>
  </si>
  <si>
    <t>Kululiik / Cost type</t>
  </si>
  <si>
    <t>NB! Pakkujal täita veerud R ja S</t>
  </si>
  <si>
    <t>Muud mullatööd</t>
  </si>
  <si>
    <r>
      <t>viaduktil,</t>
    </r>
    <r>
      <rPr>
        <sz val="11"/>
        <color rgb="FFFF0000"/>
        <rFont val="Calibri"/>
        <family val="2"/>
        <scheme val="minor"/>
      </rPr>
      <t xml:space="preserve"> ökoduktil</t>
    </r>
  </si>
  <si>
    <t>Other soil and embankment works</t>
  </si>
  <si>
    <t>Tänutahvlid</t>
  </si>
  <si>
    <t>viaduktil, ökoduktil</t>
  </si>
  <si>
    <t>Appreciation plaques</t>
  </si>
  <si>
    <t>25b</t>
  </si>
  <si>
    <t>28b</t>
  </si>
  <si>
    <r>
      <t xml:space="preserve">obj </t>
    </r>
    <r>
      <rPr>
        <sz val="11"/>
        <color rgb="FFFF0000"/>
        <rFont val="Calibri"/>
        <family val="2"/>
        <scheme val="minor"/>
      </rPr>
      <t>kogusumma</t>
    </r>
    <r>
      <rPr>
        <strike/>
        <sz val="11"/>
        <color rgb="FFFF0000"/>
        <rFont val="Calibri"/>
        <family val="2"/>
        <scheme val="minor"/>
      </rPr>
      <t xml:space="preserve"> </t>
    </r>
    <r>
      <rPr>
        <sz val="11"/>
        <color rgb="FFFF0000"/>
        <rFont val="Calibri"/>
        <family val="2"/>
        <scheme val="minor"/>
      </rPr>
      <t>/ lump sum</t>
    </r>
  </si>
  <si>
    <r>
      <t xml:space="preserve">obj </t>
    </r>
    <r>
      <rPr>
        <sz val="11"/>
        <color rgb="FFFF0000"/>
        <rFont val="Calibri"/>
        <family val="2"/>
        <scheme val="minor"/>
      </rPr>
      <t>kogusumma / lump sum</t>
    </r>
  </si>
  <si>
    <r>
      <t xml:space="preserve">Viadukti sadeveesüsteemi ehitus (sh vajalikud 
maandusühendused, </t>
    </r>
    <r>
      <rPr>
        <sz val="11"/>
        <color rgb="FFFF0000"/>
        <rFont val="Calibri"/>
        <family val="2"/>
        <scheme val="minor"/>
      </rPr>
      <t>vajalikud imbalad, voolurahusid</t>
    </r>
    <r>
      <rPr>
        <sz val="11"/>
        <color theme="1"/>
        <rFont val="Calibri"/>
        <family val="2"/>
        <scheme val="minor"/>
      </rPr>
      <t>)</t>
    </r>
  </si>
  <si>
    <r>
      <t>Viaduct drainage system incl. earthing and bonding,</t>
    </r>
    <r>
      <rPr>
        <sz val="11"/>
        <color rgb="FFFF0000"/>
        <rFont val="Calibri"/>
        <family val="2"/>
        <scheme val="minor"/>
      </rPr>
      <t xml:space="preserve"> neccasary flow regulators</t>
    </r>
  </si>
  <si>
    <t>Betoonpindade impregneerimine</t>
  </si>
  <si>
    <t>Hydrophobic impregnation of concrete surfaces</t>
  </si>
  <si>
    <r>
      <t xml:space="preserve">Viadukti </t>
    </r>
    <r>
      <rPr>
        <sz val="11"/>
        <color rgb="FFFF0000"/>
        <rFont val="Calibri"/>
        <family val="2"/>
        <scheme val="minor"/>
      </rPr>
      <t xml:space="preserve">betoonkivi </t>
    </r>
    <r>
      <rPr>
        <sz val="11"/>
        <rFont val="Calibri"/>
        <family val="2"/>
        <scheme val="minor"/>
      </rPr>
      <t>koonusekindlustus (sh geotekstiil, liiv-tsement segu 
ja vajadusel äärekiviga lõpetamine)</t>
    </r>
  </si>
  <si>
    <r>
      <rPr>
        <sz val="11"/>
        <color rgb="FFFF0000"/>
        <rFont val="Calibri"/>
        <family val="2"/>
        <scheme val="minor"/>
      </rPr>
      <t>Concrete stone</t>
    </r>
    <r>
      <rPr>
        <sz val="11"/>
        <color theme="1"/>
        <rFont val="Calibri"/>
        <family val="2"/>
        <scheme val="minor"/>
      </rPr>
      <t xml:space="preserve"> slope protection (geotextiles, edge beam (or curb))</t>
    </r>
  </si>
  <si>
    <r>
      <t xml:space="preserve">Põrkepiire viaduktil (sh vajaliku maandusühendused, </t>
    </r>
    <r>
      <rPr>
        <sz val="11"/>
        <color rgb="FFFF0000"/>
        <rFont val="Calibri"/>
        <family val="2"/>
        <scheme val="minor"/>
      </rPr>
      <t>lumetõkkevõrk</t>
    </r>
    <r>
      <rPr>
        <sz val="11"/>
        <rFont val="Calibri"/>
        <family val="2"/>
        <scheme val="minor"/>
      </rPr>
      <t>)</t>
    </r>
  </si>
  <si>
    <r>
      <t xml:space="preserve">Crash barrier incl.  earthing and bonding, </t>
    </r>
    <r>
      <rPr>
        <sz val="11"/>
        <color rgb="FFFF0000"/>
        <rFont val="Calibri"/>
        <family val="2"/>
        <scheme val="minor"/>
      </rPr>
      <t>snownet</t>
    </r>
  </si>
  <si>
    <t>Katendi eritööd seoses viaduktiga (katendi vuuk viadukti otsades, asfalti ja betooni vaheline täide)</t>
  </si>
  <si>
    <t>Special works of tarmac related to overpass (tarmac joint at the ends of overpass, joint fill between concrete and tarmac)</t>
  </si>
  <si>
    <t>33b</t>
  </si>
  <si>
    <t>Hüdroisolastiooni kaitsekiht, 3cm.</t>
  </si>
  <si>
    <t>Protection layer of waterproofing, 3 cm</t>
  </si>
  <si>
    <r>
      <t xml:space="preserve">Muldkeha ehitus viadukti objektil </t>
    </r>
    <r>
      <rPr>
        <sz val="11"/>
        <color rgb="FFFF0000"/>
        <rFont val="Calibri"/>
        <family val="2"/>
        <scheme val="minor"/>
      </rPr>
      <t>sh muud vajalikud tööd muldkeha ehituseks</t>
    </r>
  </si>
  <si>
    <r>
      <t xml:space="preserve">Construction of the embankment soil </t>
    </r>
    <r>
      <rPr>
        <sz val="11"/>
        <color rgb="FFFF0000"/>
        <rFont val="Calibri"/>
        <family val="2"/>
        <scheme val="minor"/>
      </rPr>
      <t>incl other neccasary works to bulid embankment</t>
    </r>
  </si>
  <si>
    <t>15b</t>
  </si>
  <si>
    <t>Täiendavad geoloogilised uuringud</t>
  </si>
  <si>
    <t>Additional geological surveys</t>
  </si>
  <si>
    <r>
      <rPr>
        <sz val="11"/>
        <color rgb="FF00B050"/>
        <rFont val="Calibri"/>
        <family val="2"/>
        <scheme val="minor"/>
      </rPr>
      <t>Ehitusprojekti kontroll ja k</t>
    </r>
    <r>
      <rPr>
        <sz val="11"/>
        <color theme="1"/>
        <rFont val="Calibri"/>
        <family val="2"/>
        <scheme val="minor"/>
      </rPr>
      <t>onsultatsioonid projekteerijaga</t>
    </r>
  </si>
  <si>
    <t>33c</t>
  </si>
  <si>
    <t>33d</t>
  </si>
  <si>
    <t>Kahekihiline bituumenvõõp</t>
  </si>
  <si>
    <t>Two-Layer bitumencoating</t>
  </si>
  <si>
    <t>Pinnaalune dreen (salaoja)</t>
  </si>
  <si>
    <t>Subsurface drain</t>
  </si>
  <si>
    <r>
      <t xml:space="preserve">Hüdroisolatsioon, süsteem 2 (sh ülespöörded, </t>
    </r>
    <r>
      <rPr>
        <sz val="11"/>
        <color rgb="FF00B050"/>
        <rFont val="Calibri"/>
        <family val="2"/>
        <scheme val="minor"/>
      </rPr>
      <t>vajadusel</t>
    </r>
    <r>
      <rPr>
        <sz val="11"/>
        <color theme="1"/>
        <rFont val="Calibri"/>
        <family val="2"/>
        <scheme val="minor"/>
      </rPr>
      <t xml:space="preserve"> kaitseplaadid, </t>
    </r>
    <r>
      <rPr>
        <strike/>
        <sz val="11"/>
        <color rgb="FF00B050"/>
        <rFont val="Calibri"/>
        <family val="2"/>
        <scheme val="minor"/>
      </rPr>
      <t>pinnaalune dreen</t>
    </r>
    <r>
      <rPr>
        <sz val="11"/>
        <color theme="1"/>
        <rFont val="Calibri"/>
        <family val="2"/>
        <scheme val="minor"/>
      </rPr>
      <t xml:space="preserve">) </t>
    </r>
    <r>
      <rPr>
        <strike/>
        <sz val="11"/>
        <color rgb="FF00B050"/>
        <rFont val="Calibri"/>
        <family val="2"/>
        <scheme val="minor"/>
      </rPr>
      <t>ja kahekihiline bituumenvõõp</t>
    </r>
  </si>
  <si>
    <r>
      <t>Waterproofing, system 2 (including upsides and protection boards</t>
    </r>
    <r>
      <rPr>
        <sz val="11"/>
        <color rgb="FF00B050"/>
        <rFont val="Calibri"/>
        <family val="2"/>
        <scheme val="minor"/>
      </rPr>
      <t xml:space="preserve"> if needed</t>
    </r>
    <r>
      <rPr>
        <sz val="11"/>
        <color theme="1"/>
        <rFont val="Calibri"/>
        <family val="2"/>
        <scheme val="minor"/>
      </rPr>
      <t xml:space="preserve">, </t>
    </r>
    <r>
      <rPr>
        <strike/>
        <sz val="11"/>
        <color rgb="FF00B050"/>
        <rFont val="Calibri"/>
        <family val="2"/>
        <scheme val="minor"/>
      </rPr>
      <t>under surface drain</t>
    </r>
    <r>
      <rPr>
        <sz val="11"/>
        <color theme="1"/>
        <rFont val="Calibri"/>
        <family val="2"/>
        <scheme val="minor"/>
      </rPr>
      <t xml:space="preserve">) </t>
    </r>
    <r>
      <rPr>
        <strike/>
        <sz val="11"/>
        <color rgb="FF00B050"/>
        <rFont val="Calibri"/>
        <family val="2"/>
        <scheme val="minor"/>
      </rPr>
      <t>and two-layer bitumencoating</t>
    </r>
  </si>
  <si>
    <r>
      <rPr>
        <sz val="11"/>
        <color rgb="FFFF0000"/>
        <rFont val="Calibri"/>
        <family val="2"/>
        <scheme val="minor"/>
      </rPr>
      <t>Tee</t>
    </r>
    <r>
      <rPr>
        <sz val="11"/>
        <rFont val="Calibri"/>
        <family val="2"/>
        <scheme val="minor"/>
      </rPr>
      <t xml:space="preserve"> sadeveesüsteem sh maaparandustööd </t>
    </r>
    <r>
      <rPr>
        <sz val="11"/>
        <color rgb="FF00B050"/>
        <rFont val="Calibri"/>
        <family val="2"/>
        <scheme val="minor"/>
      </rPr>
      <t>ja rennid viadukti otsades</t>
    </r>
  </si>
  <si>
    <r>
      <t xml:space="preserve">Road drainage system incl. landmeliration works </t>
    </r>
    <r>
      <rPr>
        <sz val="11"/>
        <color rgb="FF00B050"/>
        <rFont val="Calibri"/>
        <family val="2"/>
        <scheme val="minor"/>
      </rPr>
      <t>and qutters at the end of structure</t>
    </r>
    <r>
      <rPr>
        <sz val="11"/>
        <rFont val="Calibri"/>
        <family val="2"/>
        <scheme val="minor"/>
      </rPr>
      <t>.</t>
    </r>
  </si>
  <si>
    <r>
      <t xml:space="preserve">Kasvupinnase eemaldamine </t>
    </r>
    <r>
      <rPr>
        <sz val="11"/>
        <color rgb="FF00B050"/>
        <rFont val="Calibri"/>
        <family val="2"/>
        <scheme val="minor"/>
      </rPr>
      <t xml:space="preserve">ja muu vajalik väljakaeve </t>
    </r>
    <r>
      <rPr>
        <sz val="11"/>
        <rFont val="Calibri"/>
        <family val="2"/>
        <scheme val="minor"/>
      </rPr>
      <t>viaduktiehituse objektil</t>
    </r>
  </si>
  <si>
    <r>
      <t xml:space="preserve">Removal of topsoil </t>
    </r>
    <r>
      <rPr>
        <sz val="11"/>
        <color rgb="FF00B050"/>
        <rFont val="Calibri"/>
        <family val="2"/>
        <scheme val="minor"/>
      </rPr>
      <t>other needed excavation works</t>
    </r>
  </si>
  <si>
    <r>
      <t xml:space="preserve">Muud katendi tööd </t>
    </r>
    <r>
      <rPr>
        <sz val="11"/>
        <color rgb="FF00B050"/>
        <rFont val="Calibri"/>
        <family val="2"/>
        <scheme val="minor"/>
      </rPr>
      <t>(sh peenrad)</t>
    </r>
  </si>
  <si>
    <r>
      <t xml:space="preserve">Other surfacees work </t>
    </r>
    <r>
      <rPr>
        <sz val="11"/>
        <color rgb="FF00B050"/>
        <rFont val="Calibri"/>
        <family val="2"/>
        <scheme val="minor"/>
      </rPr>
      <t>(including sholders)</t>
    </r>
  </si>
  <si>
    <r>
      <t xml:space="preserve">Killustikalused </t>
    </r>
    <r>
      <rPr>
        <sz val="11"/>
        <color rgb="FF00B050"/>
        <rFont val="Calibri"/>
        <family val="2"/>
        <scheme val="minor"/>
      </rPr>
      <t>(sh graniitkillustik pealesõiduplaadi ja asfalti vahel)</t>
    </r>
  </si>
  <si>
    <r>
      <t xml:space="preserve">Construction of the base course </t>
    </r>
    <r>
      <rPr>
        <sz val="11"/>
        <color rgb="FF00B050"/>
        <rFont val="Calibri"/>
        <family val="2"/>
        <scheme val="minor"/>
      </rPr>
      <t>(including crushed granite between transition slab and surface course)</t>
    </r>
  </si>
  <si>
    <r>
      <t>Haljastustööd</t>
    </r>
    <r>
      <rPr>
        <sz val="11"/>
        <color rgb="FF00B050"/>
        <rFont val="Calibri"/>
        <family val="2"/>
        <scheme val="minor"/>
      </rPr>
      <t xml:space="preserve"> (sh ehitusobjekti heakorrastamine)</t>
    </r>
  </si>
  <si>
    <r>
      <rPr>
        <sz val="11"/>
        <rFont val="Calibri"/>
        <family val="2"/>
        <scheme val="minor"/>
      </rPr>
      <t>Landscaping</t>
    </r>
    <r>
      <rPr>
        <sz val="11"/>
        <color rgb="FF00B050"/>
        <rFont val="Calibri"/>
        <family val="2"/>
        <scheme val="minor"/>
      </rPr>
      <t xml:space="preserve"> (including maintenance of the constructsion site)</t>
    </r>
  </si>
  <si>
    <r>
      <t xml:space="preserve">Setting out of planting bet and seeding on slopes </t>
    </r>
    <r>
      <rPr>
        <sz val="11"/>
        <color rgb="FF00B050"/>
        <rFont val="Calibri"/>
        <family val="2"/>
        <scheme val="minor"/>
      </rPr>
      <t>(including maintenance of the constructsion site)</t>
    </r>
  </si>
  <si>
    <r>
      <t xml:space="preserve">Maastikukujundustööd ökoduktil </t>
    </r>
    <r>
      <rPr>
        <sz val="11"/>
        <color rgb="FF00B050"/>
        <rFont val="Calibri"/>
        <family val="2"/>
        <scheme val="minor"/>
      </rPr>
      <t>(sh ehitusobjekti heakorrastamine)</t>
    </r>
  </si>
  <si>
    <r>
      <t xml:space="preserve">Liiklusmärgid ja katendi </t>
    </r>
    <r>
      <rPr>
        <sz val="11"/>
        <color rgb="FF00B050"/>
        <rFont val="Calibri"/>
        <family val="2"/>
        <scheme val="minor"/>
      </rPr>
      <t xml:space="preserve">pristplastikuga </t>
    </r>
    <r>
      <rPr>
        <sz val="11"/>
        <rFont val="Calibri"/>
        <family val="2"/>
        <scheme val="minor"/>
      </rPr>
      <t xml:space="preserve">makreerimine 
</t>
    </r>
    <r>
      <rPr>
        <sz val="11"/>
        <color rgb="FF00B050"/>
        <rFont val="Calibri"/>
        <family val="2"/>
        <scheme val="minor"/>
      </rPr>
      <t>(sh tähispostid)</t>
    </r>
  </si>
  <si>
    <r>
      <t xml:space="preserve">Traffic sign and spray plastic road marking </t>
    </r>
    <r>
      <rPr>
        <sz val="11"/>
        <color rgb="FF00B050"/>
        <rFont val="Calibri"/>
        <family val="2"/>
        <scheme val="minor"/>
      </rPr>
      <t>(including marker posts)</t>
    </r>
  </si>
  <si>
    <t>Ehituslepingu muudatused</t>
  </si>
  <si>
    <t>Lisatööna paigaldatakse Kivisilla tee viaduktile neli (4) monitooringupunkti. Paigaldamisel lähtutakse Lepingu lisaks 2 oleva raudtee tehnilise kirjelduse tingimuste ja eritingimuste punktist 1.2.2.</t>
  </si>
  <si>
    <t>Lepplaane ökodukti suhtes täiendatakse lepingu lisaks 2 oleva raudtee tehnilise kirjelduse tingimuste ja eritingimuste punkti 1.2.2 täiendava nõudega, mille kohaselt reeperid ehk monitooringupunktid tuleb paigaldada ca nelja (4) meetri kõrgusele töötasapinnast;</t>
  </si>
  <si>
    <t>Lisatööna paigaldatakse ökodukti nõlvadele ökodukti tähismärgid ((h=1,5m märgi ülemine servast, mõõt A3 (420x297mm),  märk ei tohi olla reflekteeruv, märgi alusmaterjal peab olema tsingitud terasest (min paksus 1,0 mm) või alumiinimumist (min paksus 1,8 mm), post peab olema tsingitud terasest Dmin = 60 mm, seinapaksus min 2,0 mm. Post maa sisse ca 1,0 m)) selle kohta, et ökoduktil on inimeste liikumine jalgsi või mootorsõidukiga keelatud. Asukohad kooskõlastatakse Tellijaga.</t>
  </si>
  <si>
    <t>Lisatööna paigaldatakse Kivisilla teele täiendav põrkepiire ja laiendatakse muldkeha.</t>
  </si>
  <si>
    <r>
      <rPr>
        <b/>
        <sz val="11"/>
        <rFont val="Calibri"/>
        <family val="2"/>
        <scheme val="minor"/>
      </rPr>
      <t>LEPINGUMUUDATUS 1</t>
    </r>
    <r>
      <rPr>
        <sz val="11"/>
        <rFont val="Calibri"/>
        <family val="2"/>
        <scheme val="minor"/>
      </rPr>
      <t xml:space="preserve">
Lisatöö 1 – Geodeetiliste tööde täiendavad nõuded</t>
    </r>
  </si>
  <si>
    <r>
      <rPr>
        <b/>
        <sz val="11"/>
        <rFont val="Calibri"/>
        <family val="2"/>
        <scheme val="minor"/>
      </rPr>
      <t>LEPINGUMUUDATUS 1</t>
    </r>
    <r>
      <rPr>
        <sz val="11"/>
        <rFont val="Calibri"/>
        <family val="2"/>
        <scheme val="minor"/>
      </rPr>
      <t xml:space="preserve">
Lisatöö 2 – Ökodukti tähismärkide paigaldus</t>
    </r>
  </si>
  <si>
    <t xml:space="preserve">Muudetakse puitaia lahendust vastavalt Töövõtja hinnapakkumisele ning ehitatakse puitaed 3X25 mm laudadest paneelidest selliselt, et puitaia kogupaksus on 75 mm. </t>
  </si>
  <si>
    <t>Paigaldatakse Kivisilla tee viadukti alla kraavi ületamise võimaldamiseks DN400 truup.</t>
  </si>
  <si>
    <t xml:space="preserve">Muudetakse Lepplaane ökodukti kivikindlustust, mis vähendab paigaldatava kivi mahtu ja paksust. </t>
  </si>
  <si>
    <r>
      <rPr>
        <b/>
        <sz val="11"/>
        <color theme="5" tint="-0.249977111117893"/>
        <rFont val="Calibri"/>
        <family val="2"/>
        <scheme val="minor"/>
      </rPr>
      <t>LEPINGUMUUDATUS 2</t>
    </r>
    <r>
      <rPr>
        <sz val="11"/>
        <color theme="5" tint="-0.249977111117893"/>
        <rFont val="Calibri"/>
        <family val="2"/>
        <scheme val="minor"/>
      </rPr>
      <t xml:space="preserve">
Kivisilla tee täiendav põrkepiire ja muldkeha laiendamine</t>
    </r>
  </si>
  <si>
    <r>
      <rPr>
        <b/>
        <sz val="11"/>
        <color theme="5" tint="-0.249977111117893"/>
        <rFont val="Calibri"/>
        <family val="2"/>
        <scheme val="minor"/>
      </rPr>
      <t>LEPINGUMUUDATUS 2</t>
    </r>
    <r>
      <rPr>
        <sz val="11"/>
        <color theme="5" tint="-0.249977111117893"/>
        <rFont val="Calibri"/>
        <family val="2"/>
        <scheme val="minor"/>
      </rPr>
      <t xml:space="preserve">
Lepplaane ökodukti puitaed</t>
    </r>
  </si>
  <si>
    <r>
      <rPr>
        <b/>
        <sz val="11"/>
        <color theme="5" tint="-0.249977111117893"/>
        <rFont val="Calibri"/>
        <family val="2"/>
        <scheme val="minor"/>
      </rPr>
      <t>LEPINGUMUUDATUS 2</t>
    </r>
    <r>
      <rPr>
        <sz val="11"/>
        <color theme="5" tint="-0.249977111117893"/>
        <rFont val="Calibri"/>
        <family val="2"/>
        <scheme val="minor"/>
      </rPr>
      <t xml:space="preserve">
Kivisilla teeviadukti DN400 truup</t>
    </r>
  </si>
  <si>
    <r>
      <rPr>
        <b/>
        <sz val="11"/>
        <color theme="5" tint="-0.249977111117893"/>
        <rFont val="Calibri"/>
        <family val="2"/>
        <scheme val="minor"/>
      </rPr>
      <t>LEPINGUMUUDATUS 2</t>
    </r>
    <r>
      <rPr>
        <sz val="11"/>
        <color theme="5" tint="-0.249977111117893"/>
        <rFont val="Calibri"/>
        <family val="2"/>
        <scheme val="minor"/>
      </rPr>
      <t xml:space="preserve">
Lepplaane ökodukti kivikindlustus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</si>
</sst>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sz val="10"/>
      <name val="Arial"/>
      <family val="2"/>
    </font>
    <font>
      <b/>
      <sz val="10"/>
      <name val="Times New Roman"/>
      <family val="1"/>
    </font>
    <font>
      <sz val="11"/>
      <color rgb="FFFF0000"/>
      <name val="Calibri"/>
      <family val="2"/>
      <scheme val="minor"/>
    </font>
    <font>
      <b/>
      <sz val="11"/>
      <color rgb="FFFF0000"/>
      <name val="Calibri"/>
      <family val="2"/>
      <scheme val="minor"/>
    </font>
    <font>
      <b/>
      <sz val="16"/>
      <name val="Calibri"/>
      <family val="2"/>
      <scheme val="minor"/>
    </font>
    <font>
      <sz val="9"/>
      <color indexed="81"/>
      <name val="Tahoma"/>
      <family val="2"/>
    </font>
    <font>
      <b/>
      <strike/>
      <sz val="11"/>
      <color rgb="FFFF0000"/>
      <name val="Calibri"/>
      <family val="2"/>
      <scheme val="minor"/>
    </font>
    <font>
      <strike/>
      <sz val="11"/>
      <color rgb="FFFF0000"/>
      <name val="Calibri"/>
      <family val="2"/>
      <scheme val="minor"/>
    </font>
    <font>
      <sz val="8"/>
      <name val="Calibri"/>
      <family val="2"/>
      <scheme val="minor"/>
    </font>
    <font>
      <sz val="11"/>
      <color rgb="FF00B050"/>
      <name val="Calibri"/>
      <family val="2"/>
      <scheme val="minor"/>
    </font>
    <font>
      <strike/>
      <sz val="11"/>
      <color rgb="FF00B050"/>
      <name val="Calibri"/>
      <family val="2"/>
      <scheme val="minor"/>
    </font>
    <font>
      <b/>
      <strike/>
      <sz val="11"/>
      <color rgb="FF00B050"/>
      <name val="Calibri"/>
      <family val="2"/>
      <scheme val="minor"/>
    </font>
    <font>
      <b/>
      <sz val="11"/>
      <color rgb="FF00B050"/>
      <name val="Calibri"/>
      <family val="2"/>
      <scheme val="minor"/>
    </font>
    <font>
      <b/>
      <sz val="10"/>
      <color rgb="FF00B050"/>
      <name val="Times New Roman"/>
      <family val="1"/>
    </font>
    <font>
      <b/>
      <sz val="11"/>
      <color theme="5" tint="-0.249977111117893"/>
      <name val="Calibri"/>
      <family val="2"/>
      <scheme val="minor"/>
    </font>
    <font>
      <sz val="11"/>
      <color theme="5" tint="-0.249977111117893"/>
      <name val="Calibri"/>
      <family val="2"/>
      <scheme val="minor"/>
    </font>
  </fonts>
  <fills count="5">
    <fill>
      <patternFill patternType="none"/>
    </fill>
    <fill>
      <patternFill patternType="gray125"/>
    </fill>
    <fill>
      <patternFill patternType="solid">
        <fgColor theme="9"/>
        <bgColor theme="9"/>
      </patternFill>
    </fill>
    <fill>
      <patternFill patternType="solid">
        <fgColor theme="0" tint="-0.34998626667073579"/>
        <bgColor indexed="64"/>
      </patternFill>
    </fill>
    <fill>
      <patternFill patternType="solid">
        <fgColor theme="9"/>
        <bgColor indexed="64"/>
      </patternFill>
    </fill>
  </fills>
  <borders count="65">
    <border>
      <left/>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s>
  <cellStyleXfs count="4">
    <xf numFmtId="0" fontId="0" fillId="0" borderId="0"/>
    <xf numFmtId="9" fontId="1" fillId="0" borderId="0" applyFont="0" applyFill="0" applyBorder="0" applyAlignment="0" applyProtection="0"/>
    <xf numFmtId="0" fontId="4" fillId="0" borderId="0"/>
    <xf numFmtId="0" fontId="1" fillId="0" borderId="0"/>
  </cellStyleXfs>
  <cellXfs count="481">
    <xf numFmtId="0" fontId="0" fillId="0" borderId="0" xfId="0"/>
    <xf numFmtId="0" fontId="2" fillId="0" borderId="0" xfId="0" applyFont="1" applyAlignment="1">
      <alignment horizontal="center" vertical="center"/>
    </xf>
    <xf numFmtId="3" fontId="5" fillId="2" borderId="1" xfId="2" applyNumberFormat="1" applyFont="1" applyFill="1" applyBorder="1" applyAlignment="1">
      <alignment horizontal="center" vertical="center" wrapText="1"/>
    </xf>
    <xf numFmtId="3" fontId="5" fillId="2" borderId="2" xfId="2" applyNumberFormat="1" applyFont="1" applyFill="1" applyBorder="1" applyAlignment="1">
      <alignment horizontal="center" vertical="center" wrapText="1"/>
    </xf>
    <xf numFmtId="3" fontId="5" fillId="2" borderId="3" xfId="2"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4" fontId="3" fillId="0" borderId="5" xfId="0" applyNumberFormat="1" applyFont="1" applyBorder="1" applyAlignment="1">
      <alignment horizontal="center" vertical="center" wrapText="1"/>
    </xf>
    <xf numFmtId="4" fontId="3" fillId="0" borderId="6" xfId="0" applyNumberFormat="1" applyFont="1" applyBorder="1" applyAlignment="1">
      <alignment horizontal="center" vertical="center" wrapText="1"/>
    </xf>
    <xf numFmtId="0" fontId="3" fillId="0" borderId="6" xfId="0" applyFont="1" applyBorder="1" applyAlignment="1">
      <alignment horizontal="center" vertical="center" wrapText="1"/>
    </xf>
    <xf numFmtId="3" fontId="5" fillId="2" borderId="8" xfId="2" applyNumberFormat="1" applyFont="1" applyFill="1" applyBorder="1" applyAlignment="1">
      <alignment horizontal="center" vertical="center" wrapText="1"/>
    </xf>
    <xf numFmtId="3" fontId="5" fillId="2" borderId="9" xfId="2" applyNumberFormat="1" applyFont="1" applyFill="1" applyBorder="1" applyAlignment="1">
      <alignment horizontal="center" vertical="center" wrapText="1"/>
    </xf>
    <xf numFmtId="3" fontId="5" fillId="2" borderId="10" xfId="2" applyNumberFormat="1" applyFont="1" applyFill="1" applyBorder="1" applyAlignment="1">
      <alignment horizontal="center" vertical="center" wrapText="1"/>
    </xf>
    <xf numFmtId="4" fontId="3" fillId="3" borderId="5" xfId="0" applyNumberFormat="1" applyFont="1" applyFill="1" applyBorder="1" applyAlignment="1">
      <alignment horizontal="center" vertical="center" wrapText="1"/>
    </xf>
    <xf numFmtId="4" fontId="3" fillId="3" borderId="6" xfId="0" applyNumberFormat="1"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0" fillId="0" borderId="18" xfId="0" applyBorder="1" applyAlignment="1">
      <alignment horizontal="center" vertical="center"/>
    </xf>
    <xf numFmtId="0" fontId="2" fillId="0" borderId="0" xfId="0" applyFont="1" applyAlignment="1">
      <alignment horizontal="left" vertical="center"/>
    </xf>
    <xf numFmtId="0" fontId="0" fillId="0" borderId="25" xfId="0" applyBorder="1" applyAlignment="1">
      <alignment horizontal="center" vertical="center"/>
    </xf>
    <xf numFmtId="4" fontId="3" fillId="0" borderId="18"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0" fontId="0" fillId="0" borderId="15" xfId="0" applyBorder="1" applyAlignment="1">
      <alignment horizontal="center" vertical="center"/>
    </xf>
    <xf numFmtId="4" fontId="3" fillId="0" borderId="28" xfId="0" applyNumberFormat="1" applyFont="1" applyBorder="1" applyAlignment="1">
      <alignment horizontal="center" vertical="center" wrapText="1"/>
    </xf>
    <xf numFmtId="0" fontId="0" fillId="0" borderId="28" xfId="0" applyBorder="1" applyAlignment="1">
      <alignment horizontal="center" vertical="center"/>
    </xf>
    <xf numFmtId="0" fontId="0" fillId="0" borderId="21" xfId="0" applyBorder="1" applyAlignment="1">
      <alignment horizontal="center" vertical="center"/>
    </xf>
    <xf numFmtId="4" fontId="3" fillId="0" borderId="25" xfId="0" applyNumberFormat="1" applyFont="1" applyBorder="1" applyAlignment="1">
      <alignment horizontal="center" vertical="center" wrapText="1"/>
    </xf>
    <xf numFmtId="4" fontId="3" fillId="0" borderId="8" xfId="0" applyNumberFormat="1" applyFont="1" applyBorder="1" applyAlignment="1">
      <alignment horizontal="center" vertical="center" wrapText="1"/>
    </xf>
    <xf numFmtId="4" fontId="3" fillId="0" borderId="9"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48" xfId="0" applyBorder="1" applyAlignment="1">
      <alignment horizontal="center" vertical="center"/>
    </xf>
    <xf numFmtId="3" fontId="5" fillId="2" borderId="5"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Alignment="1">
      <alignment horizontal="center" vertical="center" wrapText="1"/>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41" xfId="0" applyBorder="1" applyAlignment="1">
      <alignment horizontal="center" vertical="center"/>
    </xf>
    <xf numFmtId="0" fontId="0" fillId="0" borderId="22" xfId="0" applyBorder="1" applyAlignment="1">
      <alignment vertical="center" wrapText="1"/>
    </xf>
    <xf numFmtId="0" fontId="0" fillId="0" borderId="21" xfId="0" applyBorder="1" applyAlignment="1">
      <alignment vertical="center" wrapText="1"/>
    </xf>
    <xf numFmtId="0" fontId="0" fillId="0" borderId="31" xfId="0" applyBorder="1" applyAlignment="1">
      <alignment horizontal="center" vertical="center"/>
    </xf>
    <xf numFmtId="0" fontId="0" fillId="0" borderId="19" xfId="0" applyBorder="1" applyAlignment="1">
      <alignment vertical="center" wrapText="1"/>
    </xf>
    <xf numFmtId="0" fontId="0" fillId="0" borderId="18" xfId="0" applyBorder="1" applyAlignment="1">
      <alignment vertical="center" wrapText="1"/>
    </xf>
    <xf numFmtId="0" fontId="0" fillId="0" borderId="16" xfId="0" applyBorder="1" applyAlignment="1">
      <alignment vertical="center" wrapText="1"/>
    </xf>
    <xf numFmtId="0" fontId="0" fillId="0" borderId="15" xfId="0" applyBorder="1" applyAlignment="1">
      <alignment vertical="center" wrapText="1"/>
    </xf>
    <xf numFmtId="0" fontId="0" fillId="0" borderId="51" xfId="0" applyBorder="1" applyAlignment="1">
      <alignment horizontal="center" vertical="center"/>
    </xf>
    <xf numFmtId="0" fontId="0" fillId="0" borderId="50" xfId="0" applyBorder="1" applyAlignment="1">
      <alignment vertical="center" wrapText="1"/>
    </xf>
    <xf numFmtId="0" fontId="0" fillId="0" borderId="48" xfId="0" applyBorder="1" applyAlignment="1">
      <alignment vertical="center" wrapText="1"/>
    </xf>
    <xf numFmtId="0" fontId="2" fillId="0" borderId="18" xfId="0" applyFont="1" applyBorder="1" applyAlignment="1">
      <alignment horizontal="left" vertical="center" wrapText="1"/>
    </xf>
    <xf numFmtId="0" fontId="2" fillId="0" borderId="18"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8" xfId="0" applyFont="1" applyBorder="1" applyAlignment="1">
      <alignment horizontal="center" vertical="center" wrapText="1"/>
    </xf>
    <xf numFmtId="0" fontId="2" fillId="0" borderId="26" xfId="0" applyFont="1" applyBorder="1" applyAlignment="1">
      <alignment horizontal="center" vertical="center" wrapText="1"/>
    </xf>
    <xf numFmtId="0" fontId="3" fillId="0" borderId="25" xfId="0" applyFont="1" applyBorder="1" applyAlignment="1">
      <alignment horizontal="center" vertical="center" wrapText="1"/>
    </xf>
    <xf numFmtId="0" fontId="2" fillId="0" borderId="25" xfId="0" applyFont="1" applyBorder="1" applyAlignment="1">
      <alignment horizontal="center" vertical="center" wrapText="1"/>
    </xf>
    <xf numFmtId="0" fontId="0" fillId="0" borderId="25" xfId="0" applyBorder="1" applyAlignment="1">
      <alignment vertical="center" wrapText="1"/>
    </xf>
    <xf numFmtId="0" fontId="2" fillId="0" borderId="27" xfId="0" applyFont="1" applyBorder="1" applyAlignment="1">
      <alignment horizontal="center" vertical="center" wrapText="1"/>
    </xf>
    <xf numFmtId="0" fontId="2" fillId="0" borderId="27" xfId="0" applyFont="1" applyBorder="1" applyAlignment="1">
      <alignment horizontal="left" vertical="center" wrapText="1"/>
    </xf>
    <xf numFmtId="0" fontId="3" fillId="0" borderId="4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43" xfId="0" applyFont="1" applyBorder="1" applyAlignment="1">
      <alignment horizontal="center" vertical="center" wrapText="1"/>
    </xf>
    <xf numFmtId="0" fontId="2" fillId="0" borderId="21" xfId="0" applyFont="1" applyBorder="1" applyAlignment="1">
      <alignment horizontal="center" vertical="center" wrapText="1"/>
    </xf>
    <xf numFmtId="0" fontId="3" fillId="0" borderId="28" xfId="0" applyFont="1" applyBorder="1" applyAlignment="1">
      <alignment horizontal="center" vertical="center" wrapText="1"/>
    </xf>
    <xf numFmtId="0" fontId="2" fillId="0" borderId="28" xfId="0" applyFont="1" applyBorder="1" applyAlignment="1">
      <alignment horizontal="center" vertical="center" wrapText="1"/>
    </xf>
    <xf numFmtId="0" fontId="3" fillId="0" borderId="42" xfId="0" applyFont="1" applyBorder="1" applyAlignment="1">
      <alignment horizontal="center" vertical="center" wrapText="1"/>
    </xf>
    <xf numFmtId="0" fontId="2" fillId="0" borderId="28" xfId="0" applyFont="1" applyBorder="1" applyAlignment="1">
      <alignment horizontal="left" vertical="center" wrapText="1"/>
    </xf>
    <xf numFmtId="0" fontId="2" fillId="0" borderId="5" xfId="0" applyFont="1" applyBorder="1" applyAlignment="1">
      <alignment horizontal="center" vertical="center" wrapText="1"/>
    </xf>
    <xf numFmtId="0" fontId="2" fillId="0" borderId="18" xfId="0" applyFont="1" applyBorder="1" applyAlignment="1">
      <alignment vertical="center" wrapText="1"/>
    </xf>
    <xf numFmtId="0" fontId="0" fillId="0" borderId="6" xfId="0" applyBorder="1" applyAlignment="1">
      <alignment vertical="center" wrapText="1"/>
    </xf>
    <xf numFmtId="0" fontId="2" fillId="0" borderId="6" xfId="0" applyFont="1" applyBorder="1" applyAlignment="1">
      <alignment horizontal="center" vertical="center" wrapText="1"/>
    </xf>
    <xf numFmtId="4" fontId="3" fillId="0" borderId="42" xfId="0" applyNumberFormat="1" applyFont="1" applyBorder="1" applyAlignment="1">
      <alignment horizontal="center" vertical="center" wrapText="1"/>
    </xf>
    <xf numFmtId="0" fontId="11" fillId="0" borderId="31" xfId="0" applyFont="1" applyBorder="1" applyAlignment="1">
      <alignment horizontal="center" vertical="center"/>
    </xf>
    <xf numFmtId="0" fontId="11" fillId="0" borderId="19" xfId="0" applyFont="1" applyBorder="1" applyAlignment="1">
      <alignment vertical="center" wrapText="1"/>
    </xf>
    <xf numFmtId="0" fontId="11" fillId="0" borderId="18" xfId="0" applyFont="1" applyBorder="1" applyAlignment="1">
      <alignment vertical="center" wrapText="1"/>
    </xf>
    <xf numFmtId="0" fontId="11" fillId="0" borderId="14" xfId="0" applyFont="1" applyBorder="1" applyAlignment="1">
      <alignment horizontal="center" vertical="center" wrapText="1"/>
    </xf>
    <xf numFmtId="0" fontId="11" fillId="0" borderId="18" xfId="0" applyFont="1" applyBorder="1" applyAlignment="1">
      <alignment horizontal="center" vertical="center"/>
    </xf>
    <xf numFmtId="0" fontId="11" fillId="0" borderId="18" xfId="0" applyFont="1" applyBorder="1" applyAlignment="1">
      <alignment horizontal="left"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9" xfId="0" applyFont="1" applyBorder="1" applyAlignment="1">
      <alignment horizontal="center" vertical="center"/>
    </xf>
    <xf numFmtId="0" fontId="2" fillId="0" borderId="28" xfId="0" applyFont="1" applyBorder="1" applyAlignment="1">
      <alignment horizontal="center" vertical="center"/>
    </xf>
    <xf numFmtId="0" fontId="2" fillId="0" borderId="46" xfId="0" applyFont="1" applyBorder="1" applyAlignment="1">
      <alignment horizontal="center" vertical="center"/>
    </xf>
    <xf numFmtId="0" fontId="2" fillId="0" borderId="27" xfId="0" applyFont="1" applyBorder="1" applyAlignment="1">
      <alignment horizontal="center" vertical="center"/>
    </xf>
    <xf numFmtId="0" fontId="0" fillId="0" borderId="23" xfId="0" applyBorder="1" applyAlignment="1">
      <alignment horizontal="center" vertical="center"/>
    </xf>
    <xf numFmtId="3" fontId="2" fillId="0" borderId="28" xfId="0" applyNumberFormat="1" applyFont="1" applyBorder="1" applyAlignment="1">
      <alignment horizontal="center" vertical="center"/>
    </xf>
    <xf numFmtId="0" fontId="2" fillId="0" borderId="21" xfId="0" applyFont="1" applyBorder="1" applyAlignment="1">
      <alignment horizontal="center" vertical="center"/>
    </xf>
    <xf numFmtId="0" fontId="2" fillId="0" borderId="18" xfId="0" applyFont="1" applyBorder="1" applyAlignment="1">
      <alignment horizontal="center" vertical="center"/>
    </xf>
    <xf numFmtId="0" fontId="2" fillId="0" borderId="22" xfId="0" quotePrefix="1" applyFont="1" applyBorder="1" applyAlignment="1">
      <alignment horizontal="center" vertical="center"/>
    </xf>
    <xf numFmtId="0" fontId="2" fillId="0" borderId="16" xfId="0" quotePrefix="1" applyFont="1" applyBorder="1" applyAlignment="1">
      <alignment horizontal="center" vertical="center"/>
    </xf>
    <xf numFmtId="0" fontId="2" fillId="0" borderId="19" xfId="0" quotePrefix="1" applyFont="1" applyBorder="1" applyAlignment="1">
      <alignment horizontal="center" vertical="center"/>
    </xf>
    <xf numFmtId="0" fontId="2" fillId="0" borderId="15" xfId="0" applyFont="1" applyBorder="1" applyAlignment="1">
      <alignment horizontal="center" vertical="center"/>
    </xf>
    <xf numFmtId="0" fontId="7" fillId="0" borderId="25" xfId="0" applyFont="1" applyBorder="1" applyAlignment="1">
      <alignment horizontal="center" vertical="center" wrapText="1"/>
    </xf>
    <xf numFmtId="0" fontId="6" fillId="0" borderId="25" xfId="0" applyFont="1" applyBorder="1" applyAlignment="1">
      <alignment horizontal="center" vertical="center"/>
    </xf>
    <xf numFmtId="0" fontId="6" fillId="0" borderId="25" xfId="0" applyFont="1" applyBorder="1" applyAlignment="1">
      <alignment vertical="center" wrapText="1"/>
    </xf>
    <xf numFmtId="4" fontId="7" fillId="0" borderId="25" xfId="0" applyNumberFormat="1" applyFont="1" applyBorder="1" applyAlignment="1">
      <alignment horizontal="center" vertical="center" wrapText="1"/>
    </xf>
    <xf numFmtId="0" fontId="6" fillId="0" borderId="18" xfId="0" applyFont="1" applyBorder="1" applyAlignment="1">
      <alignment horizontal="center" vertical="center"/>
    </xf>
    <xf numFmtId="0" fontId="2" fillId="0" borderId="34" xfId="0" applyFont="1" applyBorder="1" applyAlignment="1">
      <alignment horizontal="center" vertical="center"/>
    </xf>
    <xf numFmtId="0" fontId="2" fillId="0" borderId="33"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47" xfId="0" applyFont="1" applyBorder="1" applyAlignment="1">
      <alignment horizontal="center" vertical="center"/>
    </xf>
    <xf numFmtId="0" fontId="6" fillId="0" borderId="15" xfId="0" applyFont="1" applyBorder="1" applyAlignment="1">
      <alignment horizontal="center" vertical="center"/>
    </xf>
    <xf numFmtId="0" fontId="6" fillId="0" borderId="33" xfId="0" applyFont="1" applyBorder="1" applyAlignment="1">
      <alignment horizontal="center" vertical="center"/>
    </xf>
    <xf numFmtId="0" fontId="0" fillId="0" borderId="54" xfId="0" applyBorder="1" applyAlignment="1">
      <alignment horizontal="center" vertical="center"/>
    </xf>
    <xf numFmtId="0" fontId="6" fillId="0" borderId="31" xfId="0" applyFont="1" applyBorder="1" applyAlignment="1">
      <alignment horizontal="center" vertical="center"/>
    </xf>
    <xf numFmtId="0" fontId="6" fillId="0" borderId="19" xfId="0" applyFont="1" applyBorder="1" applyAlignment="1">
      <alignment vertical="center" wrapText="1"/>
    </xf>
    <xf numFmtId="0" fontId="6" fillId="0" borderId="18" xfId="0" applyFont="1" applyBorder="1" applyAlignment="1">
      <alignment vertical="center" wrapText="1"/>
    </xf>
    <xf numFmtId="0" fontId="6" fillId="0" borderId="32" xfId="0" applyFont="1" applyBorder="1" applyAlignment="1">
      <alignment horizontal="center" vertical="center"/>
    </xf>
    <xf numFmtId="1" fontId="6" fillId="0" borderId="18" xfId="0" applyNumberFormat="1" applyFont="1" applyBorder="1" applyAlignment="1">
      <alignment horizontal="center" vertical="center" wrapText="1"/>
    </xf>
    <xf numFmtId="0" fontId="11" fillId="0" borderId="15" xfId="0" applyFont="1" applyBorder="1" applyAlignment="1">
      <alignment horizontal="center" vertical="center"/>
    </xf>
    <xf numFmtId="0" fontId="11" fillId="0" borderId="33" xfId="0" applyFont="1" applyBorder="1" applyAlignment="1">
      <alignment horizontal="center" vertical="center"/>
    </xf>
    <xf numFmtId="0" fontId="11" fillId="0" borderId="32" xfId="0" applyFont="1" applyBorder="1" applyAlignment="1">
      <alignment horizontal="center" vertical="center"/>
    </xf>
    <xf numFmtId="0" fontId="11" fillId="0" borderId="55" xfId="0" applyFont="1" applyBorder="1" applyAlignment="1">
      <alignment horizontal="center" vertical="center"/>
    </xf>
    <xf numFmtId="0" fontId="6" fillId="0" borderId="55" xfId="0" applyFont="1" applyBorder="1" applyAlignment="1">
      <alignment horizontal="center" vertical="center"/>
    </xf>
    <xf numFmtId="0" fontId="0" fillId="0" borderId="19" xfId="0" applyBorder="1" applyAlignment="1">
      <alignment horizontal="center" vertical="center"/>
    </xf>
    <xf numFmtId="0" fontId="11" fillId="0" borderId="19" xfId="0" applyFont="1" applyBorder="1" applyAlignment="1">
      <alignment horizontal="center" vertical="center"/>
    </xf>
    <xf numFmtId="0" fontId="6" fillId="0" borderId="26" xfId="0" applyFont="1" applyBorder="1" applyAlignment="1">
      <alignment horizontal="center" vertical="center"/>
    </xf>
    <xf numFmtId="0" fontId="2" fillId="0" borderId="57" xfId="0" applyFont="1" applyBorder="1" applyAlignment="1">
      <alignment horizontal="center" vertical="center" wrapText="1"/>
    </xf>
    <xf numFmtId="0" fontId="6" fillId="0" borderId="57" xfId="0" applyFont="1" applyBorder="1" applyAlignment="1">
      <alignment horizontal="center" vertical="center" wrapText="1"/>
    </xf>
    <xf numFmtId="0" fontId="2" fillId="0" borderId="16" xfId="0" applyFont="1" applyBorder="1" applyAlignment="1">
      <alignment horizontal="center" vertical="center"/>
    </xf>
    <xf numFmtId="0" fontId="11" fillId="0" borderId="16" xfId="0" applyFont="1" applyBorder="1" applyAlignment="1">
      <alignment horizontal="center" vertical="center"/>
    </xf>
    <xf numFmtId="0" fontId="6" fillId="0" borderId="16" xfId="0" applyFont="1" applyBorder="1" applyAlignment="1">
      <alignment horizontal="center" vertical="center"/>
    </xf>
    <xf numFmtId="0" fontId="11" fillId="0" borderId="17" xfId="0" applyFont="1" applyBorder="1" applyAlignment="1">
      <alignment horizontal="center" vertical="center"/>
    </xf>
    <xf numFmtId="0" fontId="6" fillId="0" borderId="29" xfId="0" applyFont="1" applyBorder="1" applyAlignment="1">
      <alignment horizontal="center" vertical="center"/>
    </xf>
    <xf numFmtId="0" fontId="6" fillId="0" borderId="28" xfId="0" applyFont="1" applyBorder="1" applyAlignment="1">
      <alignment horizontal="center" vertical="center"/>
    </xf>
    <xf numFmtId="0" fontId="6" fillId="0" borderId="46" xfId="0" applyFont="1" applyBorder="1" applyAlignment="1">
      <alignment horizontal="center" vertical="center"/>
    </xf>
    <xf numFmtId="0" fontId="11" fillId="0" borderId="25" xfId="0" applyFont="1" applyBorder="1" applyAlignment="1">
      <alignment horizontal="center" vertical="center"/>
    </xf>
    <xf numFmtId="0" fontId="11" fillId="0" borderId="24" xfId="0" applyFont="1" applyBorder="1" applyAlignment="1">
      <alignment horizontal="center" vertical="center"/>
    </xf>
    <xf numFmtId="0" fontId="2" fillId="0" borderId="17" xfId="0" applyFont="1" applyBorder="1" applyAlignment="1">
      <alignment horizontal="center" vertical="center" wrapText="1"/>
    </xf>
    <xf numFmtId="0" fontId="11" fillId="0" borderId="17"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5" xfId="0" applyFont="1" applyBorder="1" applyAlignment="1">
      <alignment horizontal="left" vertical="center" wrapText="1"/>
    </xf>
    <xf numFmtId="0" fontId="6" fillId="0" borderId="24" xfId="0" applyFont="1" applyBorder="1" applyAlignment="1">
      <alignment horizontal="center" vertical="center" wrapText="1"/>
    </xf>
    <xf numFmtId="0" fontId="6" fillId="0" borderId="59" xfId="0" applyFont="1" applyBorder="1" applyAlignment="1">
      <alignment horizontal="center" vertical="center"/>
    </xf>
    <xf numFmtId="0" fontId="11" fillId="0" borderId="0" xfId="0" applyFont="1" applyAlignment="1">
      <alignment horizontal="center" vertical="center"/>
    </xf>
    <xf numFmtId="0" fontId="10"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6" xfId="0" applyFont="1" applyBorder="1" applyAlignment="1">
      <alignment horizontal="center" vertical="center" wrapText="1"/>
    </xf>
    <xf numFmtId="4" fontId="10" fillId="0" borderId="6" xfId="0" applyNumberFormat="1" applyFont="1" applyBorder="1" applyAlignment="1">
      <alignment horizontal="center" vertical="center" wrapText="1"/>
    </xf>
    <xf numFmtId="4" fontId="10" fillId="0" borderId="5" xfId="0" applyNumberFormat="1" applyFont="1" applyBorder="1" applyAlignment="1">
      <alignment horizontal="center" vertical="center" wrapText="1"/>
    </xf>
    <xf numFmtId="0" fontId="3" fillId="0" borderId="34" xfId="0" applyFont="1" applyBorder="1" applyAlignment="1">
      <alignment horizontal="center" vertical="center" wrapText="1"/>
    </xf>
    <xf numFmtId="0" fontId="2" fillId="0" borderId="60" xfId="0" applyFont="1" applyBorder="1" applyAlignment="1">
      <alignment horizontal="center" vertical="center" wrapText="1"/>
    </xf>
    <xf numFmtId="0" fontId="3" fillId="0" borderId="60" xfId="0" applyFont="1" applyBorder="1" applyAlignment="1">
      <alignment horizontal="center" vertical="center" wrapText="1"/>
    </xf>
    <xf numFmtId="0" fontId="0" fillId="0" borderId="34" xfId="0" applyBorder="1" applyAlignment="1">
      <alignment horizontal="center" vertical="center"/>
    </xf>
    <xf numFmtId="0" fontId="3" fillId="0" borderId="29" xfId="0" applyFont="1" applyBorder="1" applyAlignment="1">
      <alignment horizontal="center" vertical="center" wrapText="1"/>
    </xf>
    <xf numFmtId="0" fontId="3" fillId="0" borderId="27" xfId="0" applyFont="1" applyBorder="1" applyAlignment="1">
      <alignment horizontal="center" vertical="center" wrapText="1"/>
    </xf>
    <xf numFmtId="0" fontId="0" fillId="0" borderId="29" xfId="0" applyBorder="1" applyAlignment="1">
      <alignment horizontal="center" vertical="center"/>
    </xf>
    <xf numFmtId="0" fontId="2" fillId="0" borderId="61"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53" xfId="0" applyFont="1" applyBorder="1" applyAlignment="1">
      <alignment horizontal="center" vertical="center" wrapText="1"/>
    </xf>
    <xf numFmtId="0" fontId="6" fillId="0" borderId="53"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59"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62"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23" xfId="0" applyFont="1" applyBorder="1" applyAlignment="1">
      <alignment horizontal="center" vertical="center"/>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7"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4"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38" xfId="0" applyFont="1" applyBorder="1" applyAlignment="1">
      <alignment horizontal="center" vertical="center" wrapText="1"/>
    </xf>
    <xf numFmtId="0" fontId="0" fillId="0" borderId="39" xfId="0" applyBorder="1" applyAlignment="1">
      <alignment horizontal="center" vertical="center"/>
    </xf>
    <xf numFmtId="4" fontId="3" fillId="0" borderId="21" xfId="0" applyNumberFormat="1" applyFont="1" applyBorder="1" applyAlignment="1">
      <alignment horizontal="center" vertical="center" wrapText="1"/>
    </xf>
    <xf numFmtId="0" fontId="2" fillId="0" borderId="63" xfId="0" applyFont="1" applyBorder="1" applyAlignment="1">
      <alignment horizontal="center" vertical="center" wrapText="1"/>
    </xf>
    <xf numFmtId="0" fontId="0" fillId="0" borderId="29" xfId="0" applyBorder="1" applyAlignment="1">
      <alignment vertical="center" wrapText="1"/>
    </xf>
    <xf numFmtId="0" fontId="2" fillId="0" borderId="64"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2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4"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62"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1" xfId="0" applyFont="1" applyBorder="1" applyAlignment="1">
      <alignment horizontal="left" vertical="center" wrapText="1"/>
    </xf>
    <xf numFmtId="0" fontId="2" fillId="0" borderId="25" xfId="0" applyFont="1" applyBorder="1" applyAlignment="1">
      <alignment horizontal="center" vertical="center"/>
    </xf>
    <xf numFmtId="0" fontId="0" fillId="0" borderId="39" xfId="0" applyBorder="1" applyAlignment="1">
      <alignment vertical="center" wrapText="1"/>
    </xf>
    <xf numFmtId="0" fontId="0" fillId="0" borderId="54" xfId="0" applyBorder="1" applyAlignment="1">
      <alignment vertical="center" wrapText="1"/>
    </xf>
    <xf numFmtId="0" fontId="0" fillId="0" borderId="54" xfId="0" applyBorder="1" applyAlignment="1">
      <alignment horizontal="left" vertical="center" wrapText="1"/>
    </xf>
    <xf numFmtId="0" fontId="2" fillId="0" borderId="39" xfId="0" applyFont="1" applyBorder="1" applyAlignment="1">
      <alignment horizontal="center" vertical="center"/>
    </xf>
    <xf numFmtId="0" fontId="2" fillId="0" borderId="54" xfId="0" applyFont="1" applyBorder="1" applyAlignment="1">
      <alignment horizontal="center" vertical="center"/>
    </xf>
    <xf numFmtId="0" fontId="2" fillId="0" borderId="23" xfId="0" applyFont="1" applyBorder="1" applyAlignment="1">
      <alignment horizontal="center" vertical="center"/>
    </xf>
    <xf numFmtId="0" fontId="2" fillId="0" borderId="20" xfId="0" applyFont="1" applyBorder="1" applyAlignment="1">
      <alignment horizontal="center" vertical="center"/>
    </xf>
    <xf numFmtId="0" fontId="2" fillId="0" borderId="17" xfId="0" applyFont="1" applyBorder="1" applyAlignment="1">
      <alignment horizontal="center" vertical="center"/>
    </xf>
    <xf numFmtId="0" fontId="2" fillId="0" borderId="26" xfId="0" quotePrefix="1" applyFont="1" applyBorder="1" applyAlignment="1">
      <alignment horizontal="center" vertical="center"/>
    </xf>
    <xf numFmtId="0" fontId="2" fillId="0" borderId="24" xfId="0" applyFont="1" applyBorder="1" applyAlignment="1">
      <alignment horizontal="center" vertical="center"/>
    </xf>
    <xf numFmtId="0" fontId="0" fillId="0" borderId="64" xfId="0" applyBorder="1" applyAlignment="1">
      <alignment horizontal="center" vertical="center"/>
    </xf>
    <xf numFmtId="0" fontId="2" fillId="0" borderId="56" xfId="0" quotePrefix="1" applyFont="1" applyBorder="1" applyAlignment="1">
      <alignment horizontal="center" vertical="center"/>
    </xf>
    <xf numFmtId="0" fontId="2" fillId="0" borderId="61" xfId="0" quotePrefix="1" applyFont="1" applyBorder="1" applyAlignment="1">
      <alignment horizontal="center" vertical="center"/>
    </xf>
    <xf numFmtId="0" fontId="2" fillId="0" borderId="55" xfId="0" quotePrefix="1" applyFont="1" applyBorder="1" applyAlignment="1">
      <alignment horizontal="center" vertical="center"/>
    </xf>
    <xf numFmtId="0" fontId="2" fillId="0" borderId="53" xfId="0" quotePrefix="1" applyFont="1" applyBorder="1" applyAlignment="1">
      <alignment horizontal="center" vertical="center"/>
    </xf>
    <xf numFmtId="0" fontId="2" fillId="0" borderId="54" xfId="0" applyFont="1" applyBorder="1" applyAlignment="1">
      <alignment vertical="center" wrapText="1"/>
    </xf>
    <xf numFmtId="0" fontId="0" fillId="0" borderId="59" xfId="0" applyBorder="1" applyAlignment="1">
      <alignment horizontal="center" vertical="center"/>
    </xf>
    <xf numFmtId="0" fontId="2" fillId="0" borderId="14" xfId="0" applyFont="1" applyBorder="1" applyAlignment="1">
      <alignment horizontal="center" vertical="center"/>
    </xf>
    <xf numFmtId="0" fontId="2" fillId="0" borderId="19" xfId="0" quotePrefix="1" applyFont="1" applyBorder="1" applyAlignment="1">
      <alignment horizontal="center" vertical="center" wrapText="1"/>
    </xf>
    <xf numFmtId="0" fontId="0" fillId="0" borderId="26" xfId="0" applyBorder="1" applyAlignment="1">
      <alignment horizontal="center" vertical="center"/>
    </xf>
    <xf numFmtId="0" fontId="0" fillId="0" borderId="24" xfId="0" applyBorder="1" applyAlignment="1">
      <alignment horizontal="center" vertical="center"/>
    </xf>
    <xf numFmtId="0" fontId="2" fillId="0" borderId="12" xfId="0" applyFont="1" applyBorder="1" applyAlignment="1">
      <alignment horizontal="center" vertical="center" wrapText="1"/>
    </xf>
    <xf numFmtId="0" fontId="0" fillId="0" borderId="7" xfId="0" applyBorder="1" applyAlignment="1">
      <alignment vertical="center" wrapText="1"/>
    </xf>
    <xf numFmtId="0" fontId="2" fillId="0" borderId="13"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0"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22" xfId="0" applyFont="1" applyBorder="1" applyAlignment="1">
      <alignment vertical="center" wrapText="1"/>
    </xf>
    <xf numFmtId="0" fontId="11" fillId="0" borderId="21" xfId="0" applyFont="1" applyBorder="1" applyAlignment="1">
      <alignment vertical="center" wrapText="1"/>
    </xf>
    <xf numFmtId="0" fontId="11" fillId="0" borderId="26" xfId="0" applyFont="1" applyBorder="1" applyAlignment="1">
      <alignment vertical="center" wrapText="1"/>
    </xf>
    <xf numFmtId="0" fontId="11" fillId="0" borderId="25" xfId="0" applyFont="1" applyBorder="1" applyAlignment="1">
      <alignment vertical="center" wrapText="1"/>
    </xf>
    <xf numFmtId="0" fontId="11" fillId="0" borderId="24" xfId="0" applyFont="1" applyBorder="1" applyAlignment="1">
      <alignment horizontal="center" vertical="center" wrapText="1"/>
    </xf>
    <xf numFmtId="0" fontId="11" fillId="0" borderId="26" xfId="0" applyFont="1" applyBorder="1" applyAlignment="1">
      <alignment horizontal="center" vertical="center"/>
    </xf>
    <xf numFmtId="0" fontId="11" fillId="0" borderId="41" xfId="0" applyFont="1" applyBorder="1" applyAlignment="1">
      <alignment vertical="center" wrapText="1"/>
    </xf>
    <xf numFmtId="0" fontId="11" fillId="0" borderId="31" xfId="0" applyFont="1" applyBorder="1" applyAlignment="1">
      <alignment vertical="center" wrapText="1"/>
    </xf>
    <xf numFmtId="0" fontId="11" fillId="0" borderId="41"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59" xfId="0" applyFont="1" applyBorder="1" applyAlignment="1">
      <alignment horizontal="center" vertical="center"/>
    </xf>
    <xf numFmtId="0" fontId="6" fillId="0" borderId="54" xfId="0" applyFont="1" applyBorder="1" applyAlignment="1">
      <alignment vertical="center" wrapText="1"/>
    </xf>
    <xf numFmtId="0" fontId="6" fillId="0" borderId="19" xfId="0" quotePrefix="1" applyFont="1" applyBorder="1" applyAlignment="1">
      <alignment horizontal="center" vertical="center"/>
    </xf>
    <xf numFmtId="0" fontId="6" fillId="0" borderId="17" xfId="0" applyFont="1" applyBorder="1" applyAlignment="1">
      <alignment horizontal="center" vertical="center"/>
    </xf>
    <xf numFmtId="0" fontId="6" fillId="0" borderId="54" xfId="0" applyFont="1" applyBorder="1" applyAlignment="1">
      <alignment horizontal="center" vertical="center"/>
    </xf>
    <xf numFmtId="0" fontId="13" fillId="0" borderId="31" xfId="0" applyFont="1" applyBorder="1" applyAlignment="1">
      <alignment horizontal="center" vertical="center"/>
    </xf>
    <xf numFmtId="0" fontId="13" fillId="0" borderId="19" xfId="0" applyFont="1" applyBorder="1" applyAlignment="1">
      <alignment vertical="center" wrapText="1"/>
    </xf>
    <xf numFmtId="0" fontId="13" fillId="0" borderId="18" xfId="0" applyFont="1" applyBorder="1" applyAlignment="1">
      <alignment vertical="center" wrapText="1"/>
    </xf>
    <xf numFmtId="0" fontId="13" fillId="0" borderId="17" xfId="0" applyFont="1" applyBorder="1" applyAlignment="1">
      <alignment horizontal="center" vertical="center" wrapText="1"/>
    </xf>
    <xf numFmtId="0" fontId="13" fillId="0" borderId="16" xfId="0" applyFont="1" applyBorder="1" applyAlignment="1">
      <alignment horizontal="center" vertical="center"/>
    </xf>
    <xf numFmtId="0" fontId="13" fillId="0" borderId="15" xfId="0" applyFont="1" applyBorder="1" applyAlignment="1">
      <alignment horizontal="center" vertical="center"/>
    </xf>
    <xf numFmtId="0" fontId="13" fillId="0" borderId="33" xfId="0" applyFont="1" applyBorder="1" applyAlignment="1">
      <alignment horizontal="center" vertical="center"/>
    </xf>
    <xf numFmtId="0" fontId="13" fillId="0" borderId="32" xfId="0" applyFont="1" applyBorder="1" applyAlignment="1">
      <alignment horizontal="center" vertical="center"/>
    </xf>
    <xf numFmtId="0" fontId="13" fillId="0" borderId="19" xfId="0" applyFont="1" applyBorder="1" applyAlignment="1">
      <alignment horizontal="center" vertical="center" wrapText="1"/>
    </xf>
    <xf numFmtId="0" fontId="13" fillId="0" borderId="18" xfId="0" applyFont="1" applyBorder="1" applyAlignment="1">
      <alignment horizontal="center" vertical="center"/>
    </xf>
    <xf numFmtId="0" fontId="13" fillId="0" borderId="0" xfId="0" applyFont="1" applyAlignment="1">
      <alignment horizontal="center" vertical="center"/>
    </xf>
    <xf numFmtId="0" fontId="14" fillId="0" borderId="55" xfId="0" applyFont="1" applyBorder="1" applyAlignment="1">
      <alignment horizontal="center" vertical="center" wrapText="1"/>
    </xf>
    <xf numFmtId="0" fontId="15" fillId="0" borderId="31" xfId="0" applyFont="1" applyBorder="1" applyAlignment="1">
      <alignment horizontal="center" vertical="center" wrapText="1"/>
    </xf>
    <xf numFmtId="0" fontId="14" fillId="0" borderId="57"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7" xfId="0" applyFont="1" applyBorder="1" applyAlignment="1">
      <alignment horizontal="center" vertical="center" wrapText="1"/>
    </xf>
    <xf numFmtId="0" fontId="14" fillId="0" borderId="54" xfId="0" applyFont="1" applyBorder="1" applyAlignment="1">
      <alignment horizontal="center" vertical="center"/>
    </xf>
    <xf numFmtId="0" fontId="14" fillId="0" borderId="18" xfId="0" applyFont="1" applyBorder="1" applyAlignment="1">
      <alignment horizontal="center" vertical="center"/>
    </xf>
    <xf numFmtId="4" fontId="15" fillId="0" borderId="18" xfId="0" applyNumberFormat="1" applyFont="1" applyBorder="1" applyAlignment="1">
      <alignment horizontal="center" vertical="center" wrapText="1"/>
    </xf>
    <xf numFmtId="4" fontId="15" fillId="0" borderId="17" xfId="0" applyNumberFormat="1" applyFont="1" applyBorder="1" applyAlignment="1">
      <alignment horizontal="center" vertical="center" wrapText="1"/>
    </xf>
    <xf numFmtId="0" fontId="16" fillId="3" borderId="3" xfId="0" applyFont="1" applyFill="1" applyBorder="1" applyAlignment="1">
      <alignment horizontal="center" vertical="center" wrapText="1"/>
    </xf>
    <xf numFmtId="4" fontId="16" fillId="3" borderId="2" xfId="0" applyNumberFormat="1" applyFont="1" applyFill="1" applyBorder="1" applyAlignment="1">
      <alignment horizontal="center" vertical="center" wrapText="1"/>
    </xf>
    <xf numFmtId="4" fontId="16" fillId="3" borderId="4" xfId="0" applyNumberFormat="1" applyFont="1" applyFill="1" applyBorder="1" applyAlignment="1">
      <alignment horizontal="center" vertical="center" wrapText="1"/>
    </xf>
    <xf numFmtId="4" fontId="16" fillId="3" borderId="1" xfId="0" applyNumberFormat="1" applyFont="1" applyFill="1" applyBorder="1" applyAlignment="1">
      <alignment horizontal="center" vertical="center" wrapText="1"/>
    </xf>
    <xf numFmtId="3" fontId="17" fillId="2" borderId="10" xfId="2" applyNumberFormat="1" applyFont="1" applyFill="1" applyBorder="1" applyAlignment="1">
      <alignment horizontal="center" vertical="center" wrapText="1"/>
    </xf>
    <xf numFmtId="3" fontId="17" fillId="2" borderId="9" xfId="2" applyNumberFormat="1" applyFont="1" applyFill="1" applyBorder="1" applyAlignment="1">
      <alignment horizontal="center" vertical="center" wrapText="1"/>
    </xf>
    <xf numFmtId="3" fontId="17" fillId="2" borderId="8" xfId="2" applyNumberFormat="1" applyFont="1" applyFill="1" applyBorder="1" applyAlignment="1">
      <alignment horizontal="center" vertical="center" wrapText="1"/>
    </xf>
    <xf numFmtId="0" fontId="13" fillId="0" borderId="54" xfId="0" applyFont="1" applyBorder="1" applyAlignment="1">
      <alignment vertical="center" wrapText="1"/>
    </xf>
    <xf numFmtId="0" fontId="13" fillId="0" borderId="57" xfId="0" applyFont="1" applyBorder="1" applyAlignment="1">
      <alignment horizontal="center" vertical="center" wrapText="1"/>
    </xf>
    <xf numFmtId="0" fontId="13" fillId="0" borderId="19" xfId="0" quotePrefix="1" applyFont="1" applyBorder="1" applyAlignment="1">
      <alignment horizontal="center" vertical="center"/>
    </xf>
    <xf numFmtId="0" fontId="13" fillId="0" borderId="17" xfId="0" applyFont="1" applyBorder="1" applyAlignment="1">
      <alignment horizontal="center" vertical="center"/>
    </xf>
    <xf numFmtId="0" fontId="13" fillId="0" borderId="54" xfId="0" applyFont="1" applyBorder="1" applyAlignment="1">
      <alignment horizontal="center" vertical="center"/>
    </xf>
    <xf numFmtId="0" fontId="13" fillId="0" borderId="28" xfId="0" applyFont="1" applyBorder="1" applyAlignment="1">
      <alignment vertical="center" wrapText="1"/>
    </xf>
    <xf numFmtId="0" fontId="3" fillId="0" borderId="13" xfId="0" applyFont="1" applyBorder="1" applyAlignment="1">
      <alignment horizontal="center" vertical="center" textRotation="90" wrapText="1"/>
    </xf>
    <xf numFmtId="3" fontId="3" fillId="0" borderId="6" xfId="0" applyNumberFormat="1" applyFont="1" applyBorder="1" applyAlignment="1">
      <alignment horizontal="center" vertical="center" wrapText="1"/>
    </xf>
    <xf numFmtId="0" fontId="2" fillId="0" borderId="0" xfId="0" applyFont="1" applyAlignment="1">
      <alignment vertical="center"/>
    </xf>
    <xf numFmtId="0" fontId="3" fillId="0" borderId="0" xfId="0" applyFont="1" applyAlignment="1">
      <alignment vertical="center"/>
    </xf>
    <xf numFmtId="0" fontId="3" fillId="0" borderId="35" xfId="0" applyFont="1" applyBorder="1" applyAlignment="1">
      <alignment vertical="center"/>
    </xf>
    <xf numFmtId="0" fontId="3" fillId="0" borderId="35" xfId="0" applyFont="1" applyBorder="1" applyAlignment="1">
      <alignment horizontal="right" vertical="center"/>
    </xf>
    <xf numFmtId="0" fontId="3" fillId="0" borderId="36" xfId="0" applyFont="1" applyBorder="1" applyAlignment="1">
      <alignment vertical="center"/>
    </xf>
    <xf numFmtId="0" fontId="3" fillId="0" borderId="36" xfId="0" applyFont="1" applyBorder="1" applyAlignment="1">
      <alignment horizontal="right" vertical="center"/>
    </xf>
    <xf numFmtId="0" fontId="3" fillId="0" borderId="0" xfId="0" applyFont="1" applyAlignment="1">
      <alignment horizontal="right" vertical="center"/>
    </xf>
    <xf numFmtId="0" fontId="3" fillId="0" borderId="0" xfId="0" applyFont="1" applyAlignment="1">
      <alignment horizontal="center" vertical="center"/>
    </xf>
    <xf numFmtId="4" fontId="3" fillId="0" borderId="0" xfId="0" applyNumberFormat="1" applyFont="1" applyAlignment="1">
      <alignment horizontal="center" vertical="center"/>
    </xf>
    <xf numFmtId="4" fontId="7" fillId="0" borderId="0" xfId="0" applyNumberFormat="1" applyFont="1" applyAlignment="1">
      <alignment horizontal="center" vertical="center"/>
    </xf>
    <xf numFmtId="4" fontId="3" fillId="0" borderId="20" xfId="0" applyNumberFormat="1" applyFont="1" applyBorder="1" applyAlignment="1">
      <alignment vertical="center"/>
    </xf>
    <xf numFmtId="0" fontId="2" fillId="0" borderId="0" xfId="0" applyFont="1" applyAlignment="1">
      <alignment vertical="center" wrapText="1"/>
    </xf>
    <xf numFmtId="4" fontId="2" fillId="0" borderId="0" xfId="0" applyNumberFormat="1" applyFont="1" applyAlignment="1">
      <alignment vertical="center"/>
    </xf>
    <xf numFmtId="4" fontId="2" fillId="0" borderId="17" xfId="0" applyNumberFormat="1" applyFont="1" applyBorder="1" applyAlignment="1">
      <alignment vertical="center"/>
    </xf>
    <xf numFmtId="4" fontId="3" fillId="0" borderId="0" xfId="0" applyNumberFormat="1" applyFont="1" applyAlignment="1">
      <alignment vertical="center"/>
    </xf>
    <xf numFmtId="4" fontId="3" fillId="0" borderId="24" xfId="0" applyNumberFormat="1" applyFont="1" applyBorder="1" applyAlignment="1">
      <alignment horizontal="right" vertical="center"/>
    </xf>
    <xf numFmtId="4" fontId="3" fillId="0" borderId="0" xfId="0" applyNumberFormat="1" applyFont="1" applyAlignment="1">
      <alignment horizontal="right" vertical="center"/>
    </xf>
    <xf numFmtId="4" fontId="10" fillId="0" borderId="20" xfId="0" applyNumberFormat="1" applyFont="1" applyBorder="1" applyAlignment="1">
      <alignment vertical="center"/>
    </xf>
    <xf numFmtId="0" fontId="7" fillId="0" borderId="0" xfId="0" applyFont="1" applyAlignment="1">
      <alignment vertical="center"/>
    </xf>
    <xf numFmtId="4" fontId="11" fillId="0" borderId="17" xfId="0" applyNumberFormat="1" applyFont="1" applyBorder="1" applyAlignment="1">
      <alignment vertical="center"/>
    </xf>
    <xf numFmtId="4" fontId="10" fillId="0" borderId="24" xfId="0" applyNumberFormat="1" applyFont="1" applyBorder="1" applyAlignment="1">
      <alignment horizontal="right" vertical="center"/>
    </xf>
    <xf numFmtId="4" fontId="10" fillId="0" borderId="0" xfId="0" applyNumberFormat="1" applyFont="1" applyAlignment="1">
      <alignment horizontal="right" vertical="center"/>
    </xf>
    <xf numFmtId="4" fontId="10" fillId="0" borderId="5" xfId="0" applyNumberFormat="1" applyFont="1" applyBorder="1" applyAlignment="1">
      <alignment horizontal="right" vertical="center"/>
    </xf>
    <xf numFmtId="3" fontId="2" fillId="0" borderId="0" xfId="0" applyNumberFormat="1" applyFont="1" applyAlignment="1">
      <alignment horizontal="center" vertical="center"/>
    </xf>
    <xf numFmtId="4" fontId="2" fillId="0" borderId="0" xfId="0" applyNumberFormat="1" applyFont="1" applyAlignment="1">
      <alignment horizontal="center" vertical="center"/>
    </xf>
    <xf numFmtId="0" fontId="3" fillId="3" borderId="0" xfId="0" applyFont="1" applyFill="1" applyAlignment="1">
      <alignment vertical="center"/>
    </xf>
    <xf numFmtId="0" fontId="2" fillId="3" borderId="0" xfId="0" applyFont="1" applyFill="1" applyAlignment="1">
      <alignment vertical="center"/>
    </xf>
    <xf numFmtId="0" fontId="2" fillId="4" borderId="0" xfId="0" applyFont="1" applyFill="1" applyAlignment="1">
      <alignment vertical="center"/>
    </xf>
    <xf numFmtId="0" fontId="2" fillId="0" borderId="41" xfId="0" applyFont="1" applyBorder="1" applyAlignment="1">
      <alignment vertical="center" wrapText="1"/>
    </xf>
    <xf numFmtId="0" fontId="2" fillId="0" borderId="22" xfId="0" applyFont="1" applyBorder="1" applyAlignment="1">
      <alignment horizontal="center" vertical="center"/>
    </xf>
    <xf numFmtId="0" fontId="2" fillId="0" borderId="38" xfId="0" applyFont="1" applyBorder="1" applyAlignment="1">
      <alignment horizontal="center" vertical="center"/>
    </xf>
    <xf numFmtId="0" fontId="2" fillId="0" borderId="37" xfId="0" applyFont="1" applyBorder="1" applyAlignment="1">
      <alignment horizontal="center" vertical="center"/>
    </xf>
    <xf numFmtId="4" fontId="2" fillId="0" borderId="21" xfId="0" applyNumberFormat="1" applyFont="1" applyBorder="1" applyAlignment="1">
      <alignment horizontal="center" vertical="center"/>
    </xf>
    <xf numFmtId="4" fontId="2" fillId="0" borderId="8" xfId="0" applyNumberFormat="1" applyFont="1" applyBorder="1" applyAlignment="1">
      <alignment vertical="center"/>
    </xf>
    <xf numFmtId="0" fontId="2" fillId="0" borderId="22" xfId="0" applyFont="1" applyBorder="1" applyAlignment="1">
      <alignment horizontal="left" vertical="center"/>
    </xf>
    <xf numFmtId="3" fontId="2" fillId="0" borderId="21" xfId="0" applyNumberFormat="1" applyFont="1" applyBorder="1" applyAlignment="1">
      <alignment horizontal="center" vertical="center"/>
    </xf>
    <xf numFmtId="4" fontId="2" fillId="0" borderId="20" xfId="0" applyNumberFormat="1" applyFont="1" applyBorder="1" applyAlignment="1">
      <alignment vertical="center"/>
    </xf>
    <xf numFmtId="0" fontId="2" fillId="0" borderId="22" xfId="0" applyFont="1" applyBorder="1" applyAlignment="1">
      <alignment vertical="center"/>
    </xf>
    <xf numFmtId="0" fontId="2" fillId="0" borderId="21" xfId="0" applyFont="1" applyBorder="1" applyAlignment="1">
      <alignment vertical="center"/>
    </xf>
    <xf numFmtId="0" fontId="2" fillId="0" borderId="20" xfId="0" applyFont="1" applyBorder="1" applyAlignment="1">
      <alignment vertical="center"/>
    </xf>
    <xf numFmtId="0" fontId="2" fillId="0" borderId="58" xfId="0" applyFont="1" applyBorder="1" applyAlignment="1">
      <alignment vertical="center" wrapText="1"/>
    </xf>
    <xf numFmtId="4" fontId="2" fillId="0" borderId="15" xfId="0" applyNumberFormat="1" applyFont="1" applyBorder="1" applyAlignment="1">
      <alignment horizontal="center" vertical="center"/>
    </xf>
    <xf numFmtId="0" fontId="2" fillId="0" borderId="16" xfId="0" applyFont="1" applyBorder="1" applyAlignment="1">
      <alignment horizontal="left" vertical="center"/>
    </xf>
    <xf numFmtId="3" fontId="2" fillId="0" borderId="15" xfId="0" applyNumberFormat="1" applyFont="1" applyBorder="1" applyAlignment="1">
      <alignment horizontal="center" vertical="center"/>
    </xf>
    <xf numFmtId="4" fontId="2" fillId="0" borderId="14" xfId="0" applyNumberFormat="1" applyFont="1" applyBorder="1" applyAlignment="1">
      <alignment vertical="center"/>
    </xf>
    <xf numFmtId="0" fontId="2" fillId="0" borderId="16" xfId="0" applyFont="1" applyBorder="1" applyAlignment="1">
      <alignment vertical="center"/>
    </xf>
    <xf numFmtId="0" fontId="2" fillId="0" borderId="15" xfId="0" applyFont="1" applyBorder="1" applyAlignment="1">
      <alignment vertical="center"/>
    </xf>
    <xf numFmtId="0" fontId="2" fillId="0" borderId="14" xfId="0" applyFont="1" applyBorder="1" applyAlignment="1">
      <alignment vertical="center"/>
    </xf>
    <xf numFmtId="0" fontId="2" fillId="0" borderId="31" xfId="0" applyFont="1" applyBorder="1" applyAlignment="1">
      <alignment vertical="center" wrapText="1"/>
    </xf>
    <xf numFmtId="0" fontId="11" fillId="0" borderId="58" xfId="0" applyFont="1" applyBorder="1" applyAlignment="1">
      <alignment vertical="center" wrapText="1"/>
    </xf>
    <xf numFmtId="4" fontId="11" fillId="0" borderId="15" xfId="0" applyNumberFormat="1" applyFont="1" applyBorder="1" applyAlignment="1">
      <alignment horizontal="center" vertical="center"/>
    </xf>
    <xf numFmtId="4" fontId="11" fillId="0" borderId="14" xfId="0" applyNumberFormat="1" applyFont="1" applyBorder="1" applyAlignment="1">
      <alignment vertical="center"/>
    </xf>
    <xf numFmtId="0" fontId="6" fillId="0" borderId="58" xfId="0" applyFont="1" applyBorder="1" applyAlignment="1">
      <alignment vertical="center" wrapText="1"/>
    </xf>
    <xf numFmtId="4" fontId="6" fillId="0" borderId="15" xfId="0" applyNumberFormat="1" applyFont="1" applyBorder="1" applyAlignment="1">
      <alignment horizontal="center" vertical="center"/>
    </xf>
    <xf numFmtId="0" fontId="13" fillId="0" borderId="0" xfId="0" applyFont="1" applyAlignment="1">
      <alignment vertical="center"/>
    </xf>
    <xf numFmtId="0" fontId="13" fillId="0" borderId="58" xfId="0" applyFont="1" applyBorder="1" applyAlignment="1">
      <alignment vertical="center" wrapText="1"/>
    </xf>
    <xf numFmtId="4" fontId="13" fillId="0" borderId="15" xfId="0" applyNumberFormat="1" applyFont="1" applyBorder="1" applyAlignment="1">
      <alignment horizontal="center" vertical="center"/>
    </xf>
    <xf numFmtId="0" fontId="13" fillId="0" borderId="16" xfId="0" applyFont="1" applyBorder="1" applyAlignment="1">
      <alignment horizontal="left" vertical="center"/>
    </xf>
    <xf numFmtId="3" fontId="13" fillId="0" borderId="15" xfId="0" applyNumberFormat="1" applyFont="1" applyBorder="1" applyAlignment="1">
      <alignment horizontal="center" vertical="center"/>
    </xf>
    <xf numFmtId="4" fontId="13" fillId="0" borderId="14" xfId="0" applyNumberFormat="1" applyFont="1" applyBorder="1" applyAlignment="1">
      <alignment vertical="center"/>
    </xf>
    <xf numFmtId="0" fontId="13" fillId="0" borderId="16" xfId="0" applyFont="1" applyBorder="1" applyAlignment="1">
      <alignment vertical="center"/>
    </xf>
    <xf numFmtId="0" fontId="13" fillId="0" borderId="15" xfId="0" applyFont="1" applyBorder="1" applyAlignment="1">
      <alignment vertical="center"/>
    </xf>
    <xf numFmtId="0" fontId="13" fillId="0" borderId="14" xfId="0" applyFont="1" applyBorder="1" applyAlignment="1">
      <alignment vertical="center"/>
    </xf>
    <xf numFmtId="0" fontId="2" fillId="0" borderId="51" xfId="0" applyFont="1" applyBorder="1" applyAlignment="1">
      <alignment vertical="center" wrapText="1"/>
    </xf>
    <xf numFmtId="4" fontId="2" fillId="0" borderId="48" xfId="0" applyNumberFormat="1" applyFont="1" applyBorder="1" applyAlignment="1">
      <alignment horizontal="center" vertical="center"/>
    </xf>
    <xf numFmtId="0" fontId="2" fillId="0" borderId="26" xfId="0" applyFont="1" applyBorder="1" applyAlignment="1">
      <alignment horizontal="left" vertical="center"/>
    </xf>
    <xf numFmtId="3" fontId="2" fillId="0" borderId="25" xfId="0" applyNumberFormat="1" applyFont="1" applyBorder="1" applyAlignment="1">
      <alignment horizontal="center" vertical="center"/>
    </xf>
    <xf numFmtId="4" fontId="2" fillId="0" borderId="25" xfId="0" applyNumberFormat="1" applyFont="1" applyBorder="1" applyAlignment="1">
      <alignment horizontal="center" vertical="center"/>
    </xf>
    <xf numFmtId="4" fontId="2" fillId="0" borderId="24" xfId="0" applyNumberFormat="1" applyFont="1" applyBorder="1" applyAlignment="1">
      <alignment vertical="center"/>
    </xf>
    <xf numFmtId="0" fontId="2" fillId="0" borderId="26" xfId="0" applyFont="1" applyBorder="1" applyAlignment="1">
      <alignment vertical="center"/>
    </xf>
    <xf numFmtId="0" fontId="2" fillId="0" borderId="25" xfId="0" applyFont="1" applyBorder="1" applyAlignment="1">
      <alignment vertical="center"/>
    </xf>
    <xf numFmtId="0" fontId="2" fillId="0" borderId="24" xfId="0" applyFont="1" applyBorder="1" applyAlignment="1">
      <alignment vertical="center"/>
    </xf>
    <xf numFmtId="0" fontId="11" fillId="0" borderId="0" xfId="0" applyFont="1" applyAlignment="1">
      <alignment vertical="center"/>
    </xf>
    <xf numFmtId="4" fontId="11" fillId="0" borderId="18" xfId="0" applyNumberFormat="1" applyFont="1" applyBorder="1" applyAlignment="1">
      <alignment horizontal="center" vertical="center"/>
    </xf>
    <xf numFmtId="0" fontId="11" fillId="0" borderId="26" xfId="0" applyFont="1" applyBorder="1" applyAlignment="1">
      <alignment horizontal="left" vertical="center"/>
    </xf>
    <xf numFmtId="3" fontId="11" fillId="0" borderId="25" xfId="0" applyNumberFormat="1" applyFont="1" applyBorder="1" applyAlignment="1">
      <alignment horizontal="center" vertical="center"/>
    </xf>
    <xf numFmtId="4" fontId="11" fillId="0" borderId="25" xfId="0" applyNumberFormat="1" applyFont="1" applyBorder="1" applyAlignment="1">
      <alignment horizontal="center" vertical="center"/>
    </xf>
    <xf numFmtId="4" fontId="11" fillId="0" borderId="24" xfId="0" applyNumberFormat="1" applyFont="1" applyBorder="1" applyAlignment="1">
      <alignment vertical="center"/>
    </xf>
    <xf numFmtId="0" fontId="11" fillId="0" borderId="26" xfId="0" applyFont="1" applyBorder="1" applyAlignment="1">
      <alignment vertical="center"/>
    </xf>
    <xf numFmtId="0" fontId="11" fillId="0" borderId="25" xfId="0" applyFont="1" applyBorder="1" applyAlignment="1">
      <alignment vertical="center"/>
    </xf>
    <xf numFmtId="0" fontId="11" fillId="0" borderId="24" xfId="0" applyFont="1" applyBorder="1" applyAlignment="1">
      <alignment vertical="center"/>
    </xf>
    <xf numFmtId="0" fontId="11" fillId="0" borderId="59" xfId="0" applyFont="1" applyBorder="1" applyAlignment="1">
      <alignment vertical="center" wrapText="1"/>
    </xf>
    <xf numFmtId="0" fontId="6" fillId="0" borderId="26" xfId="0" applyFont="1" applyBorder="1" applyAlignment="1">
      <alignment vertical="center" wrapText="1"/>
    </xf>
    <xf numFmtId="0" fontId="2" fillId="0" borderId="29" xfId="0" applyFont="1" applyBorder="1" applyAlignment="1">
      <alignment vertical="center" wrapText="1"/>
    </xf>
    <xf numFmtId="0" fontId="2" fillId="0" borderId="39" xfId="0" applyFont="1" applyBorder="1" applyAlignment="1">
      <alignment vertical="center" wrapText="1"/>
    </xf>
    <xf numFmtId="0" fontId="2" fillId="0" borderId="38" xfId="0" applyFont="1" applyBorder="1" applyAlignment="1">
      <alignment vertical="center" wrapText="1"/>
    </xf>
    <xf numFmtId="0" fontId="14" fillId="0" borderId="36" xfId="0" applyFont="1" applyBorder="1" applyAlignment="1">
      <alignment vertical="center"/>
    </xf>
    <xf numFmtId="0" fontId="14" fillId="0" borderId="18" xfId="0" applyFont="1" applyBorder="1" applyAlignment="1">
      <alignment vertical="center" wrapText="1"/>
    </xf>
    <xf numFmtId="0" fontId="14" fillId="0" borderId="54" xfId="0" applyFont="1" applyBorder="1" applyAlignment="1">
      <alignment vertical="center"/>
    </xf>
    <xf numFmtId="0" fontId="6" fillId="0" borderId="23" xfId="0" applyFont="1" applyBorder="1" applyAlignment="1">
      <alignment vertical="center"/>
    </xf>
    <xf numFmtId="0" fontId="6" fillId="0" borderId="23" xfId="0" applyFont="1" applyBorder="1" applyAlignment="1">
      <alignment vertical="center" wrapText="1"/>
    </xf>
    <xf numFmtId="4" fontId="2" fillId="0" borderId="28" xfId="0" applyNumberFormat="1" applyFont="1" applyBorder="1" applyAlignment="1">
      <alignment horizontal="center" vertical="center"/>
    </xf>
    <xf numFmtId="4" fontId="2" fillId="0" borderId="18" xfId="0" applyNumberFormat="1" applyFont="1" applyBorder="1" applyAlignment="1">
      <alignment horizontal="center" vertical="center"/>
    </xf>
    <xf numFmtId="0" fontId="6" fillId="0" borderId="55" xfId="0" quotePrefix="1" applyFont="1" applyBorder="1" applyAlignment="1">
      <alignment horizontal="center" vertical="center"/>
    </xf>
    <xf numFmtId="0" fontId="6" fillId="0" borderId="31" xfId="0" applyFont="1" applyBorder="1" applyAlignment="1">
      <alignment vertical="center" wrapText="1"/>
    </xf>
    <xf numFmtId="4" fontId="6" fillId="0" borderId="18" xfId="0" applyNumberFormat="1" applyFont="1" applyBorder="1" applyAlignment="1">
      <alignment horizontal="center" vertical="center"/>
    </xf>
    <xf numFmtId="0" fontId="13" fillId="0" borderId="55" xfId="0" quotePrefix="1" applyFont="1" applyBorder="1" applyAlignment="1">
      <alignment horizontal="center" vertical="center"/>
    </xf>
    <xf numFmtId="0" fontId="13" fillId="0" borderId="31" xfId="0" applyFont="1" applyBorder="1" applyAlignment="1">
      <alignment vertical="center" wrapText="1"/>
    </xf>
    <xf numFmtId="4" fontId="13" fillId="0" borderId="18" xfId="0" applyNumberFormat="1" applyFont="1" applyBorder="1" applyAlignment="1">
      <alignment horizontal="center" vertical="center"/>
    </xf>
    <xf numFmtId="0" fontId="6" fillId="0" borderId="54" xfId="0" applyFont="1" applyBorder="1" applyAlignment="1">
      <alignment vertical="center"/>
    </xf>
    <xf numFmtId="0" fontId="2" fillId="0" borderId="54" xfId="0" applyFont="1" applyBorder="1" applyAlignment="1">
      <alignment vertical="center"/>
    </xf>
    <xf numFmtId="0" fontId="2" fillId="0" borderId="59" xfId="0" applyFont="1" applyBorder="1" applyAlignment="1">
      <alignment vertical="center" wrapText="1"/>
    </xf>
    <xf numFmtId="0" fontId="2" fillId="0" borderId="23" xfId="0" applyFont="1" applyBorder="1" applyAlignment="1">
      <alignment vertical="center" wrapText="1"/>
    </xf>
    <xf numFmtId="0" fontId="2" fillId="0" borderId="16" xfId="0" quotePrefix="1" applyFont="1" applyBorder="1" applyAlignment="1">
      <alignment horizontal="left" vertical="center"/>
    </xf>
    <xf numFmtId="0" fontId="2" fillId="0" borderId="26" xfId="0" quotePrefix="1" applyFont="1" applyBorder="1" applyAlignment="1">
      <alignment horizontal="left" vertical="center" wrapText="1"/>
    </xf>
    <xf numFmtId="0" fontId="10" fillId="0" borderId="0" xfId="0" applyFont="1" applyAlignment="1">
      <alignment vertical="center"/>
    </xf>
    <xf numFmtId="0" fontId="6" fillId="0" borderId="0" xfId="0" applyFont="1" applyAlignment="1">
      <alignment vertical="center"/>
    </xf>
    <xf numFmtId="0" fontId="6" fillId="0" borderId="22" xfId="0" applyFont="1" applyBorder="1" applyAlignment="1">
      <alignment horizontal="left" vertical="center"/>
    </xf>
    <xf numFmtId="3" fontId="6" fillId="0" borderId="21" xfId="0" applyNumberFormat="1" applyFont="1" applyBorder="1" applyAlignment="1">
      <alignment horizontal="center" vertical="center"/>
    </xf>
    <xf numFmtId="4" fontId="6" fillId="0" borderId="21" xfId="0" applyNumberFormat="1" applyFont="1" applyBorder="1" applyAlignment="1">
      <alignment horizontal="center" vertical="center"/>
    </xf>
    <xf numFmtId="4" fontId="6" fillId="0" borderId="20" xfId="0" applyNumberFormat="1" applyFont="1" applyBorder="1" applyAlignment="1">
      <alignment vertical="center"/>
    </xf>
    <xf numFmtId="0" fontId="6" fillId="0" borderId="22" xfId="0" applyFont="1" applyBorder="1" applyAlignment="1">
      <alignment vertical="center"/>
    </xf>
    <xf numFmtId="0" fontId="6" fillId="0" borderId="21" xfId="0" applyFont="1" applyBorder="1" applyAlignment="1">
      <alignment vertical="center"/>
    </xf>
    <xf numFmtId="0" fontId="6" fillId="0" borderId="20" xfId="0" applyFont="1" applyBorder="1" applyAlignment="1">
      <alignment vertical="center"/>
    </xf>
    <xf numFmtId="0" fontId="11" fillId="0" borderId="16" xfId="0" applyFont="1" applyBorder="1" applyAlignment="1">
      <alignment horizontal="left" vertical="center"/>
    </xf>
    <xf numFmtId="3" fontId="11" fillId="0" borderId="15" xfId="0" applyNumberFormat="1" applyFont="1" applyBorder="1" applyAlignment="1">
      <alignment horizontal="center" vertical="center"/>
    </xf>
    <xf numFmtId="0" fontId="11" fillId="0" borderId="16" xfId="0" applyFont="1" applyBorder="1" applyAlignment="1">
      <alignment vertical="center"/>
    </xf>
    <xf numFmtId="0" fontId="11" fillId="0" borderId="15" xfId="0" applyFont="1" applyBorder="1" applyAlignment="1">
      <alignment vertical="center"/>
    </xf>
    <xf numFmtId="0" fontId="11" fillId="0" borderId="14" xfId="0" applyFont="1" applyBorder="1" applyAlignment="1">
      <alignment vertical="center"/>
    </xf>
    <xf numFmtId="0" fontId="11" fillId="0" borderId="60" xfId="0" applyFont="1" applyBorder="1" applyAlignment="1">
      <alignment vertical="center" wrapText="1"/>
    </xf>
    <xf numFmtId="4" fontId="10" fillId="0" borderId="0" xfId="0" applyNumberFormat="1" applyFont="1" applyAlignment="1">
      <alignment vertical="center"/>
    </xf>
    <xf numFmtId="0" fontId="2" fillId="0" borderId="34" xfId="0" applyFont="1" applyBorder="1" applyAlignment="1">
      <alignment vertical="center" wrapText="1"/>
    </xf>
    <xf numFmtId="0" fontId="2" fillId="0" borderId="15" xfId="0" applyFont="1" applyBorder="1" applyAlignment="1">
      <alignment vertical="center" wrapText="1"/>
    </xf>
    <xf numFmtId="0" fontId="2" fillId="0" borderId="53" xfId="0" applyFont="1" applyBorder="1" applyAlignment="1">
      <alignment horizontal="center" vertical="center"/>
    </xf>
    <xf numFmtId="0" fontId="2" fillId="0" borderId="23" xfId="0" applyFont="1" applyBorder="1" applyAlignment="1">
      <alignment vertical="center"/>
    </xf>
    <xf numFmtId="0" fontId="2" fillId="0" borderId="25" xfId="0" applyFont="1" applyBorder="1" applyAlignment="1">
      <alignment vertical="center" wrapText="1"/>
    </xf>
    <xf numFmtId="0" fontId="2" fillId="0" borderId="13" xfId="0" applyFont="1" applyBorder="1" applyAlignment="1">
      <alignment horizontal="center" vertical="center"/>
    </xf>
    <xf numFmtId="0" fontId="2" fillId="0" borderId="7" xfId="0" applyFont="1" applyBorder="1" applyAlignment="1">
      <alignment vertical="center" wrapText="1"/>
    </xf>
    <xf numFmtId="0" fontId="2" fillId="0" borderId="11" xfId="0" applyFont="1" applyBorder="1" applyAlignment="1">
      <alignment vertical="center" wrapText="1"/>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11" xfId="0" applyFont="1" applyBorder="1" applyAlignment="1">
      <alignment horizontal="center" vertical="center"/>
    </xf>
    <xf numFmtId="0" fontId="2" fillId="0" borderId="5" xfId="0" applyFont="1" applyBorder="1" applyAlignment="1">
      <alignment horizontal="center" vertical="center"/>
    </xf>
    <xf numFmtId="3" fontId="2" fillId="0" borderId="6" xfId="0" applyNumberFormat="1" applyFont="1" applyBorder="1" applyAlignment="1">
      <alignment horizontal="center" vertical="center"/>
    </xf>
    <xf numFmtId="4" fontId="2" fillId="0" borderId="6" xfId="0" applyNumberFormat="1" applyFont="1" applyBorder="1" applyAlignment="1">
      <alignment horizontal="center" vertical="center"/>
    </xf>
    <xf numFmtId="0" fontId="18" fillId="0" borderId="0" xfId="0" applyFont="1" applyAlignment="1">
      <alignment vertical="center"/>
    </xf>
    <xf numFmtId="0" fontId="19" fillId="0" borderId="0" xfId="0" applyFont="1" applyAlignment="1">
      <alignment horizontal="center" vertical="center"/>
    </xf>
    <xf numFmtId="0" fontId="19" fillId="0" borderId="0" xfId="0" applyFont="1" applyAlignment="1">
      <alignment vertical="center" wrapText="1"/>
    </xf>
    <xf numFmtId="0" fontId="19" fillId="0" borderId="0" xfId="0" applyFont="1" applyAlignment="1">
      <alignment horizontal="center" vertical="center"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19" fillId="0" borderId="0" xfId="0" applyNumberFormat="1" applyFont="1" applyAlignment="1">
      <alignment vertical="center"/>
    </xf>
    <xf numFmtId="0" fontId="19" fillId="0" borderId="0" xfId="0" applyFont="1" applyAlignment="1">
      <alignment vertical="center"/>
    </xf>
    <xf numFmtId="0" fontId="18" fillId="0" borderId="13"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6" xfId="0" applyFont="1" applyBorder="1" applyAlignment="1">
      <alignment horizontal="center" vertical="center" wrapText="1"/>
    </xf>
    <xf numFmtId="4" fontId="18" fillId="0" borderId="6" xfId="0" applyNumberFormat="1" applyFont="1" applyBorder="1" applyAlignment="1">
      <alignment horizontal="center" vertical="center" wrapText="1"/>
    </xf>
    <xf numFmtId="4" fontId="18" fillId="0" borderId="5" xfId="0" applyNumberFormat="1" applyFont="1" applyBorder="1" applyAlignment="1">
      <alignment horizontal="center" vertical="center" wrapText="1"/>
    </xf>
    <xf numFmtId="4" fontId="19" fillId="0" borderId="17" xfId="0" applyNumberFormat="1" applyFont="1" applyBorder="1" applyAlignment="1">
      <alignment vertical="center"/>
    </xf>
    <xf numFmtId="0" fontId="19" fillId="0" borderId="61" xfId="0" quotePrefix="1" applyFont="1" applyBorder="1" applyAlignment="1">
      <alignment horizontal="center" vertical="center"/>
    </xf>
    <xf numFmtId="0" fontId="19" fillId="0" borderId="54" xfId="0" applyFont="1" applyBorder="1" applyAlignment="1">
      <alignment vertical="center" wrapText="1"/>
    </xf>
    <xf numFmtId="0" fontId="19" fillId="0" borderId="31" xfId="0" applyFont="1" applyBorder="1" applyAlignment="1">
      <alignment vertical="center" wrapText="1"/>
    </xf>
    <xf numFmtId="0" fontId="19" fillId="0" borderId="18" xfId="0" applyFont="1" applyBorder="1" applyAlignment="1">
      <alignment vertical="center" wrapText="1"/>
    </xf>
    <xf numFmtId="0" fontId="19" fillId="0" borderId="57" xfId="0" applyFont="1" applyBorder="1" applyAlignment="1">
      <alignment horizontal="center" vertical="center" wrapText="1"/>
    </xf>
    <xf numFmtId="0" fontId="19" fillId="0" borderId="19" xfId="0" quotePrefix="1" applyFont="1" applyBorder="1" applyAlignment="1">
      <alignment horizontal="center" vertical="center"/>
    </xf>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54" xfId="0" applyFont="1" applyBorder="1" applyAlignment="1">
      <alignment horizontal="center" vertical="center"/>
    </xf>
    <xf numFmtId="4" fontId="19" fillId="0" borderId="18" xfId="0" applyNumberFormat="1" applyFont="1" applyBorder="1" applyAlignment="1">
      <alignment horizontal="center" vertical="center"/>
    </xf>
    <xf numFmtId="0" fontId="19" fillId="0" borderId="19" xfId="0" quotePrefix="1" applyFont="1" applyBorder="1" applyAlignment="1">
      <alignment horizontal="center" vertical="center" wrapText="1"/>
    </xf>
    <xf numFmtId="0" fontId="19" fillId="0" borderId="18" xfId="0" applyFont="1" applyBorder="1" applyAlignment="1">
      <alignment horizontal="center" vertical="center" wrapText="1"/>
    </xf>
    <xf numFmtId="0" fontId="19" fillId="0" borderId="54" xfId="0" applyFont="1" applyBorder="1" applyAlignment="1">
      <alignment vertical="center"/>
    </xf>
    <xf numFmtId="0" fontId="19" fillId="0" borderId="53" xfId="0" quotePrefix="1" applyFont="1" applyBorder="1" applyAlignment="1">
      <alignment horizontal="center" vertical="center"/>
    </xf>
    <xf numFmtId="0" fontId="19" fillId="0" borderId="59" xfId="0" applyFont="1" applyBorder="1" applyAlignment="1">
      <alignment horizontal="center" vertical="center"/>
    </xf>
    <xf numFmtId="0" fontId="19" fillId="0" borderId="23" xfId="0" applyFont="1" applyBorder="1" applyAlignment="1">
      <alignment vertical="center" wrapText="1"/>
    </xf>
    <xf numFmtId="0" fontId="19" fillId="0" borderId="25" xfId="0" applyFont="1" applyBorder="1" applyAlignment="1">
      <alignment vertical="center" wrapText="1"/>
    </xf>
    <xf numFmtId="0" fontId="19" fillId="0" borderId="62" xfId="0" applyFont="1" applyBorder="1" applyAlignment="1">
      <alignment horizontal="center" vertical="center" wrapText="1"/>
    </xf>
    <xf numFmtId="0" fontId="19" fillId="0" borderId="26" xfId="0" applyFont="1" applyBorder="1" applyAlignment="1">
      <alignment horizontal="center" vertical="center"/>
    </xf>
    <xf numFmtId="0" fontId="19" fillId="0" borderId="25" xfId="0" applyFont="1" applyBorder="1" applyAlignment="1">
      <alignment horizontal="center" vertical="center"/>
    </xf>
    <xf numFmtId="0" fontId="19" fillId="0" borderId="25" xfId="0" applyFont="1" applyBorder="1" applyAlignment="1">
      <alignment horizontal="center" vertical="center" wrapText="1"/>
    </xf>
    <xf numFmtId="0" fontId="19" fillId="0" borderId="24" xfId="0" applyFont="1" applyBorder="1" applyAlignment="1">
      <alignment horizontal="center" vertical="center"/>
    </xf>
    <xf numFmtId="0" fontId="19" fillId="0" borderId="23" xfId="0" applyFont="1" applyBorder="1" applyAlignment="1">
      <alignment horizontal="center" vertical="center"/>
    </xf>
    <xf numFmtId="4" fontId="19" fillId="0" borderId="25" xfId="0" applyNumberFormat="1" applyFont="1" applyBorder="1" applyAlignment="1">
      <alignment horizontal="center" vertical="center"/>
    </xf>
    <xf numFmtId="4" fontId="19" fillId="0" borderId="24" xfId="0" applyNumberFormat="1" applyFont="1" applyBorder="1" applyAlignment="1">
      <alignment vertical="center"/>
    </xf>
    <xf numFmtId="4" fontId="18" fillId="0" borderId="0" xfId="0" applyNumberFormat="1" applyFont="1" applyAlignment="1">
      <alignment vertical="center"/>
    </xf>
    <xf numFmtId="0" fontId="18" fillId="0" borderId="0" xfId="0" applyFont="1" applyAlignment="1">
      <alignment horizontal="right" vertical="center"/>
    </xf>
    <xf numFmtId="0" fontId="3" fillId="0" borderId="0" xfId="0" applyFont="1" applyAlignment="1">
      <alignment horizontal="right" vertical="center"/>
    </xf>
    <xf numFmtId="0" fontId="2" fillId="0" borderId="0" xfId="0" applyFont="1" applyAlignment="1">
      <alignment horizontal="center" vertical="center"/>
    </xf>
    <xf numFmtId="0" fontId="10" fillId="0" borderId="0" xfId="0" applyFont="1" applyAlignment="1">
      <alignment horizontal="right" vertical="center"/>
    </xf>
    <xf numFmtId="4" fontId="11" fillId="0" borderId="55" xfId="0" applyNumberFormat="1" applyFont="1" applyBorder="1" applyAlignment="1">
      <alignment horizontal="right" vertical="center"/>
    </xf>
    <xf numFmtId="4" fontId="11" fillId="0" borderId="36" xfId="0" applyNumberFormat="1" applyFont="1" applyBorder="1" applyAlignment="1">
      <alignment horizontal="right" vertical="center"/>
    </xf>
    <xf numFmtId="4" fontId="11" fillId="0" borderId="54" xfId="0" applyNumberFormat="1" applyFont="1" applyBorder="1" applyAlignment="1">
      <alignment horizontal="right" vertical="center"/>
    </xf>
    <xf numFmtId="0" fontId="8" fillId="0" borderId="0" xfId="0" applyFont="1" applyAlignment="1">
      <alignment horizontal="left" vertical="center"/>
    </xf>
    <xf numFmtId="4" fontId="3" fillId="0" borderId="56" xfId="0" applyNumberFormat="1" applyFont="1" applyBorder="1" applyAlignment="1">
      <alignment horizontal="right" vertical="center"/>
    </xf>
    <xf numFmtId="4" fontId="3" fillId="0" borderId="40" xfId="0" applyNumberFormat="1" applyFont="1" applyBorder="1" applyAlignment="1">
      <alignment horizontal="right" vertical="center"/>
    </xf>
    <xf numFmtId="4" fontId="3" fillId="0" borderId="39" xfId="0" applyNumberFormat="1" applyFont="1" applyBorder="1" applyAlignment="1">
      <alignment horizontal="right" vertical="center"/>
    </xf>
    <xf numFmtId="4" fontId="2" fillId="0" borderId="55" xfId="0" applyNumberFormat="1" applyFont="1" applyBorder="1" applyAlignment="1">
      <alignment horizontal="right" vertical="center"/>
    </xf>
    <xf numFmtId="4" fontId="2" fillId="0" borderId="36" xfId="0" applyNumberFormat="1" applyFont="1" applyBorder="1" applyAlignment="1">
      <alignment horizontal="right" vertical="center"/>
    </xf>
    <xf numFmtId="4" fontId="2" fillId="0" borderId="54" xfId="0" applyNumberFormat="1" applyFont="1" applyBorder="1" applyAlignment="1">
      <alignment horizontal="right" vertical="center"/>
    </xf>
    <xf numFmtId="4" fontId="3" fillId="0" borderId="53" xfId="0" applyNumberFormat="1" applyFont="1" applyBorder="1" applyAlignment="1">
      <alignment horizontal="right" vertical="center"/>
    </xf>
    <xf numFmtId="4" fontId="3" fillId="0" borderId="30" xfId="0" applyNumberFormat="1" applyFont="1" applyBorder="1" applyAlignment="1">
      <alignment horizontal="right" vertical="center"/>
    </xf>
    <xf numFmtId="4" fontId="3" fillId="0" borderId="23" xfId="0" applyNumberFormat="1" applyFont="1" applyBorder="1" applyAlignment="1">
      <alignment horizontal="right" vertical="center"/>
    </xf>
    <xf numFmtId="9" fontId="10" fillId="0" borderId="56" xfId="1" applyFont="1" applyFill="1" applyBorder="1" applyAlignment="1">
      <alignment horizontal="right" vertical="center"/>
    </xf>
    <xf numFmtId="9" fontId="10" fillId="0" borderId="40" xfId="1" applyFont="1" applyFill="1" applyBorder="1" applyAlignment="1">
      <alignment horizontal="right" vertical="center"/>
    </xf>
    <xf numFmtId="9" fontId="10" fillId="0" borderId="39" xfId="1" applyFont="1" applyFill="1" applyBorder="1" applyAlignment="1">
      <alignment horizontal="right" vertical="center"/>
    </xf>
    <xf numFmtId="4" fontId="10" fillId="0" borderId="53" xfId="0" applyNumberFormat="1" applyFont="1" applyBorder="1" applyAlignment="1">
      <alignment horizontal="right" vertical="center"/>
    </xf>
    <xf numFmtId="4" fontId="10" fillId="0" borderId="30" xfId="0" applyNumberFormat="1" applyFont="1" applyBorder="1" applyAlignment="1">
      <alignment horizontal="right" vertical="center"/>
    </xf>
    <xf numFmtId="4" fontId="10" fillId="0" borderId="23" xfId="0" applyNumberFormat="1" applyFont="1" applyBorder="1" applyAlignment="1">
      <alignment horizontal="right" vertical="center"/>
    </xf>
    <xf numFmtId="4" fontId="10" fillId="0" borderId="13" xfId="0" applyNumberFormat="1" applyFont="1" applyBorder="1" applyAlignment="1">
      <alignment horizontal="right" vertical="center" wrapText="1"/>
    </xf>
    <xf numFmtId="4" fontId="10" fillId="0" borderId="52" xfId="0" applyNumberFormat="1" applyFont="1" applyBorder="1" applyAlignment="1">
      <alignment horizontal="right" vertical="center"/>
    </xf>
    <xf numFmtId="4" fontId="10" fillId="0" borderId="12" xfId="0" applyNumberFormat="1" applyFont="1" applyBorder="1" applyAlignment="1">
      <alignment horizontal="right" vertical="center"/>
    </xf>
    <xf numFmtId="0" fontId="2" fillId="0" borderId="21" xfId="0" applyFont="1" applyBorder="1" applyAlignment="1">
      <alignment vertical="center" wrapText="1"/>
    </xf>
    <xf numFmtId="0" fontId="19" fillId="0" borderId="57" xfId="0" applyFont="1" applyFill="1" applyBorder="1" applyAlignment="1">
      <alignment horizontal="center" vertical="center" wrapText="1"/>
    </xf>
    <xf numFmtId="0" fontId="19" fillId="0" borderId="54" xfId="0" applyFont="1" applyFill="1" applyBorder="1" applyAlignment="1">
      <alignment horizontal="center" vertical="center"/>
    </xf>
    <xf numFmtId="0" fontId="19" fillId="0" borderId="18" xfId="0" applyFont="1" applyFill="1" applyBorder="1" applyAlignment="1">
      <alignment horizontal="center" vertical="center"/>
    </xf>
    <xf numFmtId="4" fontId="19" fillId="0" borderId="18" xfId="0" applyNumberFormat="1" applyFont="1" applyFill="1" applyBorder="1" applyAlignment="1">
      <alignment horizontal="center" vertical="center"/>
    </xf>
  </cellXfs>
  <cellStyles count="4">
    <cellStyle name="Normaallaad" xfId="0" builtinId="0"/>
    <cellStyle name="Normal 2" xfId="3" xr:uid="{209E3F82-7AA1-412D-886E-3070EDA742FC}"/>
    <cellStyle name="Normal 3" xfId="2" xr:uid="{76FB9654-85C6-49E0-89A1-0ED6B5E0F82E}"/>
    <cellStyle name="Prot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84ECF-4C07-4473-9612-190B2A6E2C1C}">
  <dimension ref="A1:AI192"/>
  <sheetViews>
    <sheetView tabSelected="1" zoomScale="70" zoomScaleNormal="70" workbookViewId="0">
      <pane ySplit="1" topLeftCell="A177" activePane="bottomLeft" state="frozen"/>
      <selection pane="bottomLeft" activeCell="Q182" sqref="Q182"/>
    </sheetView>
  </sheetViews>
  <sheetFormatPr defaultColWidth="9.140625" defaultRowHeight="15" outlineLevelCol="1" x14ac:dyDescent="0.25"/>
  <cols>
    <col min="1" max="1" width="3" style="271" bestFit="1" customWidth="1"/>
    <col min="2" max="2" width="9.140625" style="271"/>
    <col min="3" max="3" width="5.42578125" style="271" customWidth="1"/>
    <col min="4" max="4" width="9.42578125" style="1" customWidth="1"/>
    <col min="5" max="5" width="13.28515625" style="282" customWidth="1"/>
    <col min="6" max="7" width="57.140625" style="282" customWidth="1"/>
    <col min="8" max="8" width="30" style="38" customWidth="1"/>
    <col min="9" max="9" width="20" style="1" customWidth="1"/>
    <col min="10" max="10" width="11.42578125" style="1" customWidth="1"/>
    <col min="11" max="12" width="12" style="1" customWidth="1"/>
    <col min="13" max="13" width="18.140625" style="1" customWidth="1"/>
    <col min="14" max="14" width="19" style="1" customWidth="1"/>
    <col min="15" max="15" width="15.5703125" style="1" customWidth="1"/>
    <col min="16" max="16" width="13.28515625" style="1" customWidth="1"/>
    <col min="17" max="17" width="10.42578125" style="294" customWidth="1"/>
    <col min="18" max="18" width="11.7109375" style="295" bestFit="1" customWidth="1"/>
    <col min="19" max="19" width="13.42578125" style="283" customWidth="1"/>
    <col min="20" max="20" width="9.140625" style="271"/>
    <col min="21" max="24" width="24.5703125" style="271" customWidth="1"/>
    <col min="25" max="25" width="9.140625" style="271"/>
    <col min="26" max="26" width="11.42578125" style="271" hidden="1" customWidth="1" outlineLevel="1"/>
    <col min="27" max="27" width="10.140625" style="271" hidden="1" customWidth="1" outlineLevel="1"/>
    <col min="28" max="28" width="11.5703125" style="271" hidden="1" customWidth="1" outlineLevel="1"/>
    <col min="29" max="29" width="9.140625" style="271" hidden="1" customWidth="1" outlineLevel="1"/>
    <col min="30" max="30" width="58.28515625" style="271" hidden="1" customWidth="1" outlineLevel="1"/>
    <col min="31" max="31" width="9.140625" style="271" collapsed="1"/>
    <col min="32" max="16384" width="9.140625" style="271"/>
  </cols>
  <sheetData>
    <row r="1" spans="3:30" ht="96" thickBot="1" x14ac:dyDescent="0.3">
      <c r="C1" s="269" t="s">
        <v>147</v>
      </c>
      <c r="D1" s="39" t="s">
        <v>26</v>
      </c>
      <c r="E1" s="18" t="s">
        <v>25</v>
      </c>
      <c r="F1" s="18" t="s">
        <v>24</v>
      </c>
      <c r="G1" s="40" t="s">
        <v>23</v>
      </c>
      <c r="H1" s="37" t="s">
        <v>22</v>
      </c>
      <c r="I1" s="41" t="s">
        <v>21</v>
      </c>
      <c r="J1" s="11" t="s">
        <v>20</v>
      </c>
      <c r="K1" s="40" t="s">
        <v>19</v>
      </c>
      <c r="L1" s="40" t="s">
        <v>18</v>
      </c>
      <c r="M1" s="40" t="s">
        <v>17</v>
      </c>
      <c r="N1" s="40" t="s">
        <v>16</v>
      </c>
      <c r="O1" s="40" t="s">
        <v>15</v>
      </c>
      <c r="P1" s="18" t="s">
        <v>14</v>
      </c>
      <c r="Q1" s="270" t="s">
        <v>13</v>
      </c>
      <c r="R1" s="10" t="s">
        <v>12</v>
      </c>
      <c r="S1" s="9" t="s">
        <v>11</v>
      </c>
      <c r="U1" s="18" t="s">
        <v>10</v>
      </c>
      <c r="V1" s="10" t="s">
        <v>9</v>
      </c>
      <c r="W1" s="9" t="s">
        <v>8</v>
      </c>
      <c r="X1" s="76" t="s">
        <v>7</v>
      </c>
      <c r="Z1" s="36" t="s">
        <v>6</v>
      </c>
      <c r="AA1" s="35" t="s">
        <v>5</v>
      </c>
      <c r="AB1" s="35" t="s">
        <v>4</v>
      </c>
      <c r="AC1" s="35" t="s">
        <v>3</v>
      </c>
      <c r="AD1" s="34" t="s">
        <v>2</v>
      </c>
    </row>
    <row r="3" spans="3:30" s="272" customFormat="1" ht="21" x14ac:dyDescent="0.25">
      <c r="D3" s="457" t="s">
        <v>146</v>
      </c>
      <c r="E3" s="457"/>
      <c r="F3" s="457"/>
      <c r="G3" s="457"/>
      <c r="H3" s="457"/>
      <c r="I3" s="457"/>
      <c r="J3" s="457"/>
      <c r="K3" s="457"/>
      <c r="L3" s="457"/>
      <c r="M3" s="457"/>
      <c r="N3" s="457"/>
      <c r="O3" s="457"/>
      <c r="P3" s="457"/>
      <c r="Q3" s="457"/>
      <c r="R3" s="457"/>
      <c r="S3" s="457"/>
    </row>
    <row r="5" spans="3:30" s="272" customFormat="1" x14ac:dyDescent="0.25">
      <c r="C5" s="273"/>
      <c r="D5" s="273"/>
      <c r="E5" s="274" t="s">
        <v>145</v>
      </c>
      <c r="F5" s="273"/>
    </row>
    <row r="6" spans="3:30" s="272" customFormat="1" x14ac:dyDescent="0.25">
      <c r="C6" s="275"/>
      <c r="D6" s="275"/>
      <c r="E6" s="276" t="s">
        <v>144</v>
      </c>
      <c r="F6" s="275" t="s">
        <v>143</v>
      </c>
    </row>
    <row r="7" spans="3:30" s="272" customFormat="1" ht="15.75" thickBot="1" x14ac:dyDescent="0.3">
      <c r="D7" s="277"/>
    </row>
    <row r="8" spans="3:30" s="272" customFormat="1" x14ac:dyDescent="0.25">
      <c r="D8" s="278"/>
      <c r="G8" s="279"/>
      <c r="H8" s="280" t="s">
        <v>148</v>
      </c>
      <c r="I8" s="279"/>
      <c r="J8" s="279"/>
      <c r="K8" s="279"/>
      <c r="L8" s="458" t="s">
        <v>142</v>
      </c>
      <c r="M8" s="459"/>
      <c r="N8" s="459"/>
      <c r="O8" s="459"/>
      <c r="P8" s="459"/>
      <c r="Q8" s="459"/>
      <c r="R8" s="460"/>
      <c r="S8" s="281">
        <f>S44+S50+S60+S69+S75+S96+S103+S109+S139+S150+S156+S168+S174+S192</f>
        <v>8514105.4099999983</v>
      </c>
    </row>
    <row r="9" spans="3:30" x14ac:dyDescent="0.25">
      <c r="D9" s="271"/>
      <c r="G9" s="283"/>
      <c r="H9" s="283"/>
      <c r="I9" s="283"/>
      <c r="J9" s="283"/>
      <c r="K9" s="283"/>
      <c r="L9" s="461" t="s">
        <v>141</v>
      </c>
      <c r="M9" s="462"/>
      <c r="N9" s="462"/>
      <c r="O9" s="462"/>
      <c r="P9" s="462"/>
      <c r="Q9" s="462"/>
      <c r="R9" s="463"/>
      <c r="S9" s="284">
        <f>0.2*S8</f>
        <v>1702821.0819999997</v>
      </c>
    </row>
    <row r="10" spans="3:30" s="272" customFormat="1" ht="15.75" thickBot="1" x14ac:dyDescent="0.3">
      <c r="G10" s="285"/>
      <c r="H10" s="285"/>
      <c r="I10" s="285"/>
      <c r="J10" s="285"/>
      <c r="K10" s="285"/>
      <c r="L10" s="464" t="s">
        <v>140</v>
      </c>
      <c r="M10" s="465"/>
      <c r="N10" s="465"/>
      <c r="O10" s="465"/>
      <c r="P10" s="465"/>
      <c r="Q10" s="465"/>
      <c r="R10" s="466"/>
      <c r="S10" s="286">
        <f>SUM(S8:S9)</f>
        <v>10216926.491999999</v>
      </c>
    </row>
    <row r="11" spans="3:30" s="272" customFormat="1" ht="15.75" thickBot="1" x14ac:dyDescent="0.3">
      <c r="G11" s="285"/>
      <c r="H11" s="285"/>
      <c r="I11" s="285"/>
      <c r="J11" s="285"/>
      <c r="K11" s="285"/>
      <c r="L11" s="287"/>
      <c r="M11" s="287"/>
      <c r="N11" s="287"/>
      <c r="O11" s="287"/>
      <c r="P11" s="287"/>
      <c r="Q11" s="287"/>
      <c r="R11" s="287"/>
      <c r="S11" s="287"/>
    </row>
    <row r="12" spans="3:30" s="272" customFormat="1" x14ac:dyDescent="0.25">
      <c r="G12" s="285"/>
      <c r="H12" s="285"/>
      <c r="I12" s="285"/>
      <c r="J12" s="285"/>
      <c r="K12" s="285"/>
      <c r="L12" s="467" t="s">
        <v>139</v>
      </c>
      <c r="M12" s="468"/>
      <c r="N12" s="468"/>
      <c r="O12" s="468"/>
      <c r="P12" s="468"/>
      <c r="Q12" s="468"/>
      <c r="R12" s="469"/>
      <c r="S12" s="288">
        <v>0</v>
      </c>
    </row>
    <row r="13" spans="3:30" s="272" customFormat="1" x14ac:dyDescent="0.25">
      <c r="F13" s="289"/>
      <c r="G13" s="285"/>
      <c r="H13" s="285"/>
      <c r="I13" s="285"/>
      <c r="J13" s="285"/>
      <c r="K13" s="285"/>
      <c r="L13" s="454" t="s">
        <v>138</v>
      </c>
      <c r="M13" s="455"/>
      <c r="N13" s="455"/>
      <c r="O13" s="455"/>
      <c r="P13" s="455"/>
      <c r="Q13" s="455"/>
      <c r="R13" s="456"/>
      <c r="S13" s="290">
        <v>0</v>
      </c>
    </row>
    <row r="14" spans="3:30" s="272" customFormat="1" ht="15.75" thickBot="1" x14ac:dyDescent="0.3">
      <c r="L14" s="470" t="s">
        <v>137</v>
      </c>
      <c r="M14" s="471"/>
      <c r="N14" s="471"/>
      <c r="O14" s="471"/>
      <c r="P14" s="471"/>
      <c r="Q14" s="471"/>
      <c r="R14" s="472"/>
      <c r="S14" s="291">
        <v>0</v>
      </c>
    </row>
    <row r="15" spans="3:30" s="272" customFormat="1" ht="15.75" thickBot="1" x14ac:dyDescent="0.3">
      <c r="L15" s="292"/>
      <c r="M15" s="292"/>
      <c r="N15" s="292"/>
      <c r="O15" s="292"/>
      <c r="P15" s="292"/>
      <c r="Q15" s="292"/>
      <c r="R15" s="292"/>
      <c r="S15" s="292"/>
    </row>
    <row r="16" spans="3:30" s="272" customFormat="1" ht="15.75" thickBot="1" x14ac:dyDescent="0.3">
      <c r="L16" s="473" t="s">
        <v>136</v>
      </c>
      <c r="M16" s="474"/>
      <c r="N16" s="474"/>
      <c r="O16" s="474"/>
      <c r="P16" s="474"/>
      <c r="Q16" s="474"/>
      <c r="R16" s="475"/>
      <c r="S16" s="293">
        <v>0</v>
      </c>
    </row>
    <row r="17" spans="3:30" x14ac:dyDescent="0.25">
      <c r="U17" s="296" t="s">
        <v>135</v>
      </c>
      <c r="V17" s="297"/>
      <c r="W17" s="297"/>
      <c r="X17" s="297"/>
      <c r="Z17" s="298" t="s">
        <v>134</v>
      </c>
      <c r="AA17" s="298"/>
      <c r="AB17" s="298"/>
      <c r="AC17" s="298"/>
      <c r="AD17" s="298"/>
    </row>
    <row r="18" spans="3:30" s="272" customFormat="1" ht="15.75" thickBot="1" x14ac:dyDescent="0.3">
      <c r="C18" s="272" t="s">
        <v>133</v>
      </c>
    </row>
    <row r="19" spans="3:30" s="1" customFormat="1" ht="90.75" thickBot="1" x14ac:dyDescent="0.3">
      <c r="D19" s="70" t="s">
        <v>26</v>
      </c>
      <c r="E19" s="70" t="s">
        <v>25</v>
      </c>
      <c r="F19" s="18" t="s">
        <v>24</v>
      </c>
      <c r="G19" s="40" t="s">
        <v>23</v>
      </c>
      <c r="H19" s="37" t="s">
        <v>22</v>
      </c>
      <c r="I19" s="18" t="s">
        <v>21</v>
      </c>
      <c r="J19" s="11" t="s">
        <v>20</v>
      </c>
      <c r="K19" s="11" t="s">
        <v>19</v>
      </c>
      <c r="L19" s="11" t="s">
        <v>18</v>
      </c>
      <c r="M19" s="40" t="s">
        <v>17</v>
      </c>
      <c r="N19" s="40" t="s">
        <v>16</v>
      </c>
      <c r="O19" s="37" t="s">
        <v>15</v>
      </c>
      <c r="P19" s="18" t="s">
        <v>14</v>
      </c>
      <c r="Q19" s="11" t="s">
        <v>13</v>
      </c>
      <c r="R19" s="10" t="s">
        <v>12</v>
      </c>
      <c r="S19" s="9" t="s">
        <v>11</v>
      </c>
      <c r="U19" s="17" t="s">
        <v>10</v>
      </c>
      <c r="V19" s="16" t="s">
        <v>9</v>
      </c>
      <c r="W19" s="15" t="s">
        <v>8</v>
      </c>
      <c r="X19" s="15" t="s">
        <v>7</v>
      </c>
      <c r="Z19" s="14" t="s">
        <v>6</v>
      </c>
      <c r="AA19" s="13" t="s">
        <v>5</v>
      </c>
      <c r="AB19" s="13" t="s">
        <v>4</v>
      </c>
      <c r="AC19" s="13" t="s">
        <v>3</v>
      </c>
      <c r="AD19" s="12" t="s">
        <v>2</v>
      </c>
    </row>
    <row r="20" spans="3:30" ht="45" x14ac:dyDescent="0.25">
      <c r="D20" s="42">
        <v>1</v>
      </c>
      <c r="E20" s="299"/>
      <c r="F20" s="43" t="s">
        <v>102</v>
      </c>
      <c r="G20" s="44" t="s">
        <v>101</v>
      </c>
      <c r="H20" s="85" t="s">
        <v>150</v>
      </c>
      <c r="I20" s="300" t="s">
        <v>64</v>
      </c>
      <c r="J20" s="92" t="s">
        <v>64</v>
      </c>
      <c r="K20" s="301"/>
      <c r="L20" s="301"/>
      <c r="M20" s="92" t="s">
        <v>64</v>
      </c>
      <c r="N20" s="92"/>
      <c r="O20" s="302"/>
      <c r="P20" s="84" t="s">
        <v>157</v>
      </c>
      <c r="Q20" s="27">
        <v>1</v>
      </c>
      <c r="R20" s="303">
        <v>273756.15999999997</v>
      </c>
      <c r="S20" s="304">
        <f>Q20*R20</f>
        <v>273756.15999999997</v>
      </c>
      <c r="U20" s="305"/>
      <c r="V20" s="306"/>
      <c r="W20" s="303"/>
      <c r="X20" s="307"/>
      <c r="Z20" s="308"/>
      <c r="AA20" s="309"/>
      <c r="AB20" s="309"/>
      <c r="AC20" s="309"/>
      <c r="AD20" s="310"/>
    </row>
    <row r="21" spans="3:30" ht="45" x14ac:dyDescent="0.25">
      <c r="D21" s="45">
        <v>2</v>
      </c>
      <c r="E21" s="311"/>
      <c r="F21" s="46" t="s">
        <v>100</v>
      </c>
      <c r="G21" s="47" t="s">
        <v>99</v>
      </c>
      <c r="H21" s="137" t="s">
        <v>150</v>
      </c>
      <c r="I21" s="128" t="s">
        <v>64</v>
      </c>
      <c r="J21" s="97" t="s">
        <v>64</v>
      </c>
      <c r="K21" s="104"/>
      <c r="L21" s="104"/>
      <c r="M21" s="97" t="s">
        <v>64</v>
      </c>
      <c r="N21" s="97"/>
      <c r="O21" s="105"/>
      <c r="P21" s="84" t="s">
        <v>158</v>
      </c>
      <c r="Q21" s="19">
        <v>1</v>
      </c>
      <c r="R21" s="312">
        <v>16793.599999999999</v>
      </c>
      <c r="S21" s="284">
        <f>Q21*R21</f>
        <v>16793.599999999999</v>
      </c>
      <c r="U21" s="313"/>
      <c r="V21" s="314"/>
      <c r="W21" s="312"/>
      <c r="X21" s="315"/>
      <c r="Z21" s="316"/>
      <c r="AA21" s="317"/>
      <c r="AB21" s="317"/>
      <c r="AC21" s="317"/>
      <c r="AD21" s="318"/>
    </row>
    <row r="22" spans="3:30" ht="45" x14ac:dyDescent="0.25">
      <c r="D22" s="45">
        <v>3</v>
      </c>
      <c r="E22" s="319"/>
      <c r="F22" s="46" t="s">
        <v>98</v>
      </c>
      <c r="G22" s="47" t="s">
        <v>97</v>
      </c>
      <c r="H22" s="137" t="s">
        <v>150</v>
      </c>
      <c r="I22" s="128" t="s">
        <v>64</v>
      </c>
      <c r="J22" s="97" t="s">
        <v>64</v>
      </c>
      <c r="K22" s="104"/>
      <c r="L22" s="104"/>
      <c r="M22" s="97" t="s">
        <v>64</v>
      </c>
      <c r="N22" s="97"/>
      <c r="O22" s="105"/>
      <c r="P22" s="84" t="s">
        <v>158</v>
      </c>
      <c r="Q22" s="19">
        <v>1</v>
      </c>
      <c r="R22" s="312">
        <v>64512</v>
      </c>
      <c r="S22" s="284">
        <f t="shared" ref="S22:S26" si="0">Q22*R22</f>
        <v>64512</v>
      </c>
      <c r="U22" s="313"/>
      <c r="V22" s="314"/>
      <c r="W22" s="312"/>
      <c r="X22" s="315"/>
      <c r="Z22" s="316"/>
      <c r="AA22" s="317"/>
      <c r="AB22" s="317"/>
      <c r="AC22" s="317"/>
      <c r="AD22" s="318"/>
    </row>
    <row r="23" spans="3:30" ht="45" x14ac:dyDescent="0.25">
      <c r="D23" s="45">
        <v>4</v>
      </c>
      <c r="E23" s="311"/>
      <c r="F23" s="48" t="s">
        <v>177</v>
      </c>
      <c r="G23" s="49" t="s">
        <v>95</v>
      </c>
      <c r="H23" s="137" t="s">
        <v>150</v>
      </c>
      <c r="I23" s="128" t="s">
        <v>64</v>
      </c>
      <c r="J23" s="97" t="s">
        <v>64</v>
      </c>
      <c r="K23" s="104"/>
      <c r="L23" s="104"/>
      <c r="M23" s="97" t="s">
        <v>64</v>
      </c>
      <c r="N23" s="97"/>
      <c r="O23" s="105"/>
      <c r="P23" s="84" t="s">
        <v>158</v>
      </c>
      <c r="Q23" s="19">
        <v>1</v>
      </c>
      <c r="R23" s="312">
        <v>3072</v>
      </c>
      <c r="S23" s="284">
        <f t="shared" si="0"/>
        <v>3072</v>
      </c>
      <c r="U23" s="313"/>
      <c r="V23" s="314"/>
      <c r="W23" s="312"/>
      <c r="X23" s="315"/>
      <c r="Z23" s="316"/>
      <c r="AA23" s="317"/>
      <c r="AB23" s="317"/>
      <c r="AC23" s="317"/>
      <c r="AD23" s="318"/>
    </row>
    <row r="24" spans="3:30" ht="45" x14ac:dyDescent="0.25">
      <c r="D24" s="45">
        <v>5</v>
      </c>
      <c r="E24" s="311"/>
      <c r="F24" s="46" t="s">
        <v>94</v>
      </c>
      <c r="G24" s="47" t="s">
        <v>93</v>
      </c>
      <c r="H24" s="137" t="s">
        <v>150</v>
      </c>
      <c r="I24" s="128" t="s">
        <v>64</v>
      </c>
      <c r="J24" s="97" t="s">
        <v>64</v>
      </c>
      <c r="K24" s="104"/>
      <c r="L24" s="104"/>
      <c r="M24" s="97" t="s">
        <v>64</v>
      </c>
      <c r="N24" s="97"/>
      <c r="O24" s="105"/>
      <c r="P24" s="84" t="s">
        <v>158</v>
      </c>
      <c r="Q24" s="19">
        <v>1</v>
      </c>
      <c r="R24" s="312">
        <v>2867.2</v>
      </c>
      <c r="S24" s="284">
        <f t="shared" si="0"/>
        <v>2867.2</v>
      </c>
      <c r="U24" s="313"/>
      <c r="V24" s="314"/>
      <c r="W24" s="312"/>
      <c r="X24" s="315"/>
      <c r="Z24" s="316"/>
      <c r="AA24" s="317"/>
      <c r="AB24" s="317"/>
      <c r="AC24" s="317"/>
      <c r="AD24" s="318"/>
    </row>
    <row r="25" spans="3:30" ht="45" x14ac:dyDescent="0.25">
      <c r="D25" s="77">
        <v>6</v>
      </c>
      <c r="E25" s="320"/>
      <c r="F25" s="78" t="s">
        <v>92</v>
      </c>
      <c r="G25" s="79" t="s">
        <v>69</v>
      </c>
      <c r="H25" s="80" t="s">
        <v>104</v>
      </c>
      <c r="I25" s="129"/>
      <c r="J25" s="118"/>
      <c r="K25" s="119"/>
      <c r="L25" s="119"/>
      <c r="M25" s="118"/>
      <c r="N25" s="118"/>
      <c r="O25" s="120"/>
      <c r="P25" s="84" t="s">
        <v>158</v>
      </c>
      <c r="Q25" s="81"/>
      <c r="R25" s="321"/>
      <c r="S25" s="284"/>
      <c r="U25" s="313"/>
      <c r="V25" s="314"/>
      <c r="W25" s="312"/>
      <c r="X25" s="315"/>
      <c r="Z25" s="316"/>
      <c r="AA25" s="317"/>
      <c r="AB25" s="317"/>
      <c r="AC25" s="317"/>
      <c r="AD25" s="318"/>
    </row>
    <row r="26" spans="3:30" ht="45" x14ac:dyDescent="0.25">
      <c r="D26" s="45">
        <v>7</v>
      </c>
      <c r="E26" s="311"/>
      <c r="F26" s="46" t="s">
        <v>91</v>
      </c>
      <c r="G26" s="47" t="s">
        <v>90</v>
      </c>
      <c r="H26" s="137" t="s">
        <v>150</v>
      </c>
      <c r="I26" s="128" t="s">
        <v>64</v>
      </c>
      <c r="J26" s="97" t="s">
        <v>64</v>
      </c>
      <c r="K26" s="104"/>
      <c r="L26" s="104"/>
      <c r="M26" s="97" t="s">
        <v>64</v>
      </c>
      <c r="N26" s="97"/>
      <c r="O26" s="105"/>
      <c r="P26" s="84" t="s">
        <v>158</v>
      </c>
      <c r="Q26" s="19">
        <v>1</v>
      </c>
      <c r="R26" s="312">
        <v>18432</v>
      </c>
      <c r="S26" s="284">
        <f t="shared" si="0"/>
        <v>18432</v>
      </c>
      <c r="U26" s="313"/>
      <c r="V26" s="314"/>
      <c r="W26" s="312"/>
      <c r="X26" s="315"/>
      <c r="Z26" s="316"/>
      <c r="AA26" s="317"/>
      <c r="AB26" s="317"/>
      <c r="AC26" s="317"/>
      <c r="AD26" s="318"/>
    </row>
    <row r="27" spans="3:30" x14ac:dyDescent="0.25">
      <c r="D27" s="77">
        <v>8</v>
      </c>
      <c r="E27" s="320"/>
      <c r="F27" s="78" t="s">
        <v>89</v>
      </c>
      <c r="G27" s="79" t="s">
        <v>88</v>
      </c>
      <c r="H27" s="138" t="s">
        <v>104</v>
      </c>
      <c r="I27" s="129" t="s">
        <v>64</v>
      </c>
      <c r="J27" s="118" t="s">
        <v>64</v>
      </c>
      <c r="K27" s="119"/>
      <c r="L27" s="119"/>
      <c r="M27" s="118" t="s">
        <v>64</v>
      </c>
      <c r="N27" s="118"/>
      <c r="O27" s="120"/>
      <c r="P27" s="121" t="s">
        <v>73</v>
      </c>
      <c r="Q27" s="83">
        <v>5</v>
      </c>
      <c r="R27" s="321"/>
      <c r="S27" s="322"/>
      <c r="U27" s="313"/>
      <c r="V27" s="314"/>
      <c r="W27" s="312"/>
      <c r="X27" s="315"/>
      <c r="Z27" s="316"/>
      <c r="AA27" s="317"/>
      <c r="AB27" s="317"/>
      <c r="AC27" s="317"/>
      <c r="AD27" s="318"/>
    </row>
    <row r="28" spans="3:30" x14ac:dyDescent="0.25">
      <c r="D28" s="113">
        <v>8</v>
      </c>
      <c r="E28" s="323"/>
      <c r="F28" s="114" t="s">
        <v>89</v>
      </c>
      <c r="G28" s="115" t="s">
        <v>88</v>
      </c>
      <c r="H28" s="139" t="s">
        <v>153</v>
      </c>
      <c r="I28" s="130" t="s">
        <v>64</v>
      </c>
      <c r="J28" s="110" t="s">
        <v>64</v>
      </c>
      <c r="K28" s="111"/>
      <c r="L28" s="111"/>
      <c r="M28" s="110" t="s">
        <v>64</v>
      </c>
      <c r="N28" s="110"/>
      <c r="O28" s="116"/>
      <c r="P28" s="122" t="s">
        <v>73</v>
      </c>
      <c r="Q28" s="117">
        <v>10</v>
      </c>
      <c r="R28" s="324">
        <v>46.08</v>
      </c>
      <c r="S28" s="284">
        <f>Q28*R28</f>
        <v>460.79999999999995</v>
      </c>
      <c r="U28" s="313"/>
      <c r="V28" s="314"/>
      <c r="W28" s="312"/>
      <c r="X28" s="315"/>
      <c r="Z28" s="316"/>
      <c r="AA28" s="317"/>
      <c r="AB28" s="317"/>
      <c r="AC28" s="317"/>
      <c r="AD28" s="318"/>
    </row>
    <row r="29" spans="3:30" x14ac:dyDescent="0.25">
      <c r="D29" s="77">
        <v>9</v>
      </c>
      <c r="E29" s="320"/>
      <c r="F29" s="78" t="s">
        <v>87</v>
      </c>
      <c r="G29" s="79" t="s">
        <v>86</v>
      </c>
      <c r="H29" s="138" t="s">
        <v>104</v>
      </c>
      <c r="I29" s="129" t="s">
        <v>64</v>
      </c>
      <c r="J29" s="118" t="s">
        <v>64</v>
      </c>
      <c r="K29" s="119"/>
      <c r="L29" s="119"/>
      <c r="M29" s="118" t="s">
        <v>64</v>
      </c>
      <c r="N29" s="118"/>
      <c r="O29" s="120"/>
      <c r="P29" s="121" t="s">
        <v>73</v>
      </c>
      <c r="Q29" s="83">
        <v>2</v>
      </c>
      <c r="R29" s="321"/>
      <c r="S29" s="322"/>
      <c r="U29" s="313"/>
      <c r="V29" s="314"/>
      <c r="W29" s="312"/>
      <c r="X29" s="315"/>
      <c r="Z29" s="316"/>
      <c r="AA29" s="317"/>
      <c r="AB29" s="317"/>
      <c r="AC29" s="317"/>
      <c r="AD29" s="318"/>
    </row>
    <row r="30" spans="3:30" x14ac:dyDescent="0.25">
      <c r="D30" s="113">
        <v>9</v>
      </c>
      <c r="E30" s="323"/>
      <c r="F30" s="114" t="s">
        <v>87</v>
      </c>
      <c r="G30" s="115" t="s">
        <v>86</v>
      </c>
      <c r="H30" s="139" t="s">
        <v>153</v>
      </c>
      <c r="I30" s="130" t="s">
        <v>64</v>
      </c>
      <c r="J30" s="110" t="s">
        <v>64</v>
      </c>
      <c r="K30" s="111"/>
      <c r="L30" s="111"/>
      <c r="M30" s="110" t="s">
        <v>64</v>
      </c>
      <c r="N30" s="110"/>
      <c r="O30" s="116"/>
      <c r="P30" s="122" t="s">
        <v>73</v>
      </c>
      <c r="Q30" s="117">
        <v>4</v>
      </c>
      <c r="R30" s="324">
        <v>266.24</v>
      </c>
      <c r="S30" s="284">
        <f>Q30*R30</f>
        <v>1064.96</v>
      </c>
      <c r="U30" s="313"/>
      <c r="V30" s="314"/>
      <c r="W30" s="312"/>
      <c r="X30" s="315"/>
      <c r="Z30" s="316"/>
      <c r="AA30" s="317"/>
      <c r="AB30" s="317"/>
      <c r="AC30" s="317"/>
      <c r="AD30" s="318"/>
    </row>
    <row r="31" spans="3:30" ht="45" x14ac:dyDescent="0.25">
      <c r="D31" s="45">
        <v>10</v>
      </c>
      <c r="E31" s="311"/>
      <c r="F31" s="46" t="s">
        <v>85</v>
      </c>
      <c r="G31" s="47" t="s">
        <v>84</v>
      </c>
      <c r="H31" s="137" t="s">
        <v>150</v>
      </c>
      <c r="I31" s="128" t="s">
        <v>64</v>
      </c>
      <c r="J31" s="97" t="s">
        <v>64</v>
      </c>
      <c r="K31" s="104"/>
      <c r="L31" s="104"/>
      <c r="M31" s="97" t="s">
        <v>64</v>
      </c>
      <c r="N31" s="97"/>
      <c r="O31" s="105"/>
      <c r="P31" s="84" t="s">
        <v>158</v>
      </c>
      <c r="Q31" s="19">
        <v>1</v>
      </c>
      <c r="R31" s="312">
        <v>62464</v>
      </c>
      <c r="S31" s="284">
        <f t="shared" ref="S31:S41" si="1">Q31*R31</f>
        <v>62464</v>
      </c>
      <c r="U31" s="313"/>
      <c r="V31" s="314"/>
      <c r="W31" s="312"/>
      <c r="X31" s="315"/>
      <c r="Z31" s="316"/>
      <c r="AA31" s="317"/>
      <c r="AB31" s="317"/>
      <c r="AC31" s="317"/>
      <c r="AD31" s="318"/>
    </row>
    <row r="32" spans="3:30" ht="45" x14ac:dyDescent="0.25">
      <c r="D32" s="45">
        <v>11</v>
      </c>
      <c r="E32" s="311"/>
      <c r="F32" s="46" t="s">
        <v>83</v>
      </c>
      <c r="G32" s="47" t="s">
        <v>82</v>
      </c>
      <c r="H32" s="137" t="s">
        <v>150</v>
      </c>
      <c r="I32" s="128" t="s">
        <v>64</v>
      </c>
      <c r="J32" s="97" t="s">
        <v>64</v>
      </c>
      <c r="K32" s="104"/>
      <c r="L32" s="104"/>
      <c r="M32" s="97" t="s">
        <v>64</v>
      </c>
      <c r="N32" s="97"/>
      <c r="O32" s="105"/>
      <c r="P32" s="84" t="s">
        <v>158</v>
      </c>
      <c r="Q32" s="19">
        <v>1</v>
      </c>
      <c r="R32" s="312">
        <v>71987.199999999997</v>
      </c>
      <c r="S32" s="284">
        <f t="shared" si="1"/>
        <v>71987.199999999997</v>
      </c>
      <c r="U32" s="313"/>
      <c r="V32" s="314"/>
      <c r="W32" s="312"/>
      <c r="X32" s="315"/>
      <c r="Z32" s="316"/>
      <c r="AA32" s="317"/>
      <c r="AB32" s="317"/>
      <c r="AC32" s="317"/>
      <c r="AD32" s="318"/>
    </row>
    <row r="33" spans="3:30" ht="45" x14ac:dyDescent="0.25">
      <c r="D33" s="45">
        <v>12</v>
      </c>
      <c r="E33" s="311"/>
      <c r="F33" s="46" t="s">
        <v>81</v>
      </c>
      <c r="G33" s="47" t="s">
        <v>80</v>
      </c>
      <c r="H33" s="137" t="s">
        <v>150</v>
      </c>
      <c r="I33" s="128" t="s">
        <v>64</v>
      </c>
      <c r="J33" s="97" t="s">
        <v>64</v>
      </c>
      <c r="K33" s="104"/>
      <c r="L33" s="104"/>
      <c r="M33" s="97" t="s">
        <v>64</v>
      </c>
      <c r="N33" s="97"/>
      <c r="O33" s="105"/>
      <c r="P33" s="84" t="s">
        <v>158</v>
      </c>
      <c r="Q33" s="19">
        <v>1</v>
      </c>
      <c r="R33" s="312">
        <v>6144</v>
      </c>
      <c r="S33" s="284">
        <f t="shared" si="1"/>
        <v>6144</v>
      </c>
      <c r="U33" s="313"/>
      <c r="V33" s="314"/>
      <c r="W33" s="312"/>
      <c r="X33" s="315"/>
      <c r="Z33" s="316"/>
      <c r="AA33" s="317"/>
      <c r="AB33" s="317"/>
      <c r="AC33" s="317"/>
      <c r="AD33" s="318"/>
    </row>
    <row r="34" spans="3:30" ht="45" x14ac:dyDescent="0.25">
      <c r="D34" s="45">
        <v>13</v>
      </c>
      <c r="E34" s="311"/>
      <c r="F34" s="46" t="s">
        <v>79</v>
      </c>
      <c r="G34" s="47" t="s">
        <v>78</v>
      </c>
      <c r="H34" s="137" t="s">
        <v>150</v>
      </c>
      <c r="I34" s="128" t="s">
        <v>64</v>
      </c>
      <c r="J34" s="97" t="s">
        <v>64</v>
      </c>
      <c r="K34" s="104"/>
      <c r="L34" s="104"/>
      <c r="M34" s="97" t="s">
        <v>64</v>
      </c>
      <c r="N34" s="97"/>
      <c r="O34" s="105"/>
      <c r="P34" s="84" t="s">
        <v>158</v>
      </c>
      <c r="Q34" s="19">
        <v>1</v>
      </c>
      <c r="R34" s="312">
        <v>4915.2</v>
      </c>
      <c r="S34" s="284">
        <f t="shared" si="1"/>
        <v>4915.2</v>
      </c>
      <c r="U34" s="313"/>
      <c r="V34" s="314"/>
      <c r="W34" s="312"/>
      <c r="X34" s="315"/>
      <c r="Z34" s="316"/>
      <c r="AA34" s="317"/>
      <c r="AB34" s="317"/>
      <c r="AC34" s="317"/>
      <c r="AD34" s="318"/>
    </row>
    <row r="35" spans="3:30" ht="45" x14ac:dyDescent="0.25">
      <c r="D35" s="45">
        <v>14</v>
      </c>
      <c r="E35" s="311"/>
      <c r="F35" s="46" t="s">
        <v>77</v>
      </c>
      <c r="G35" s="47" t="s">
        <v>76</v>
      </c>
      <c r="H35" s="137" t="s">
        <v>150</v>
      </c>
      <c r="I35" s="128" t="s">
        <v>64</v>
      </c>
      <c r="J35" s="97" t="s">
        <v>64</v>
      </c>
      <c r="K35" s="104"/>
      <c r="L35" s="104"/>
      <c r="M35" s="97" t="s">
        <v>64</v>
      </c>
      <c r="N35" s="97"/>
      <c r="O35" s="105"/>
      <c r="P35" s="84" t="s">
        <v>158</v>
      </c>
      <c r="Q35" s="19">
        <v>1</v>
      </c>
      <c r="R35" s="312">
        <v>42240</v>
      </c>
      <c r="S35" s="284">
        <f t="shared" si="1"/>
        <v>42240</v>
      </c>
      <c r="U35" s="313"/>
      <c r="V35" s="314"/>
      <c r="W35" s="312"/>
      <c r="X35" s="315"/>
      <c r="Z35" s="316"/>
      <c r="AA35" s="317"/>
      <c r="AB35" s="317"/>
      <c r="AC35" s="317"/>
      <c r="AD35" s="318"/>
    </row>
    <row r="36" spans="3:30" ht="30" x14ac:dyDescent="0.25">
      <c r="D36" s="45">
        <v>15</v>
      </c>
      <c r="E36" s="311"/>
      <c r="F36" s="46" t="s">
        <v>75</v>
      </c>
      <c r="G36" s="47" t="s">
        <v>74</v>
      </c>
      <c r="H36" s="137" t="s">
        <v>150</v>
      </c>
      <c r="I36" s="128" t="s">
        <v>64</v>
      </c>
      <c r="J36" s="97" t="s">
        <v>64</v>
      </c>
      <c r="K36" s="104"/>
      <c r="L36" s="104"/>
      <c r="M36" s="97" t="s">
        <v>64</v>
      </c>
      <c r="N36" s="97"/>
      <c r="O36" s="105"/>
      <c r="P36" s="123" t="s">
        <v>73</v>
      </c>
      <c r="Q36" s="19">
        <v>1</v>
      </c>
      <c r="R36" s="312">
        <v>109260.8</v>
      </c>
      <c r="S36" s="284">
        <f t="shared" si="1"/>
        <v>109260.8</v>
      </c>
      <c r="U36" s="313"/>
      <c r="V36" s="314"/>
      <c r="W36" s="312"/>
      <c r="X36" s="315"/>
      <c r="Z36" s="316"/>
      <c r="AA36" s="317"/>
      <c r="AB36" s="317"/>
      <c r="AC36" s="317"/>
      <c r="AD36" s="318"/>
    </row>
    <row r="37" spans="3:30" s="325" customFormat="1" x14ac:dyDescent="0.25">
      <c r="D37" s="235" t="s">
        <v>174</v>
      </c>
      <c r="E37" s="326"/>
      <c r="F37" s="236" t="s">
        <v>175</v>
      </c>
      <c r="G37" s="237" t="s">
        <v>176</v>
      </c>
      <c r="H37" s="238" t="s">
        <v>153</v>
      </c>
      <c r="I37" s="239" t="s">
        <v>64</v>
      </c>
      <c r="J37" s="240" t="s">
        <v>64</v>
      </c>
      <c r="K37" s="241"/>
      <c r="L37" s="241"/>
      <c r="M37" s="240" t="s">
        <v>64</v>
      </c>
      <c r="N37" s="240"/>
      <c r="O37" s="242"/>
      <c r="P37" s="243" t="s">
        <v>73</v>
      </c>
      <c r="Q37" s="244">
        <v>1</v>
      </c>
      <c r="R37" s="327">
        <v>14848</v>
      </c>
      <c r="S37" s="284">
        <f t="shared" si="1"/>
        <v>14848</v>
      </c>
      <c r="U37" s="328"/>
      <c r="V37" s="329"/>
      <c r="W37" s="327"/>
      <c r="X37" s="330"/>
      <c r="Z37" s="331"/>
      <c r="AA37" s="332"/>
      <c r="AB37" s="332"/>
      <c r="AC37" s="332"/>
      <c r="AD37" s="333"/>
    </row>
    <row r="38" spans="3:30" ht="45" x14ac:dyDescent="0.25">
      <c r="D38" s="45">
        <v>16</v>
      </c>
      <c r="E38" s="311"/>
      <c r="F38" s="46" t="s">
        <v>72</v>
      </c>
      <c r="G38" s="47" t="s">
        <v>71</v>
      </c>
      <c r="H38" s="137" t="s">
        <v>150</v>
      </c>
      <c r="I38" s="128" t="s">
        <v>64</v>
      </c>
      <c r="J38" s="97" t="s">
        <v>64</v>
      </c>
      <c r="K38" s="104"/>
      <c r="L38" s="104"/>
      <c r="M38" s="97" t="s">
        <v>64</v>
      </c>
      <c r="N38" s="97"/>
      <c r="O38" s="105"/>
      <c r="P38" s="84" t="s">
        <v>158</v>
      </c>
      <c r="Q38" s="19">
        <v>1</v>
      </c>
      <c r="R38" s="312">
        <v>15360</v>
      </c>
      <c r="S38" s="284">
        <f t="shared" si="1"/>
        <v>15360</v>
      </c>
      <c r="U38" s="313"/>
      <c r="V38" s="314"/>
      <c r="W38" s="312"/>
      <c r="X38" s="315"/>
      <c r="Z38" s="316"/>
      <c r="AA38" s="317"/>
      <c r="AB38" s="317"/>
      <c r="AC38" s="317"/>
      <c r="AD38" s="318"/>
    </row>
    <row r="39" spans="3:30" ht="45" x14ac:dyDescent="0.25">
      <c r="D39" s="45">
        <v>17</v>
      </c>
      <c r="E39" s="311"/>
      <c r="F39" s="46" t="s">
        <v>70</v>
      </c>
      <c r="G39" s="47" t="s">
        <v>69</v>
      </c>
      <c r="H39" s="137" t="s">
        <v>150</v>
      </c>
      <c r="I39" s="128" t="s">
        <v>64</v>
      </c>
      <c r="J39" s="97" t="s">
        <v>64</v>
      </c>
      <c r="K39" s="104"/>
      <c r="L39" s="104"/>
      <c r="M39" s="97" t="s">
        <v>64</v>
      </c>
      <c r="N39" s="97"/>
      <c r="O39" s="105"/>
      <c r="P39" s="84" t="s">
        <v>158</v>
      </c>
      <c r="Q39" s="19">
        <v>1</v>
      </c>
      <c r="R39" s="312">
        <v>2048</v>
      </c>
      <c r="S39" s="284">
        <f t="shared" si="1"/>
        <v>2048</v>
      </c>
      <c r="U39" s="313"/>
      <c r="V39" s="314"/>
      <c r="W39" s="312"/>
      <c r="X39" s="315"/>
      <c r="Z39" s="316"/>
      <c r="AA39" s="317"/>
      <c r="AB39" s="317"/>
      <c r="AC39" s="317"/>
      <c r="AD39" s="318"/>
    </row>
    <row r="40" spans="3:30" ht="45" x14ac:dyDescent="0.25">
      <c r="D40" s="45">
        <v>18</v>
      </c>
      <c r="E40" s="311"/>
      <c r="F40" s="46" t="s">
        <v>68</v>
      </c>
      <c r="G40" s="47" t="s">
        <v>67</v>
      </c>
      <c r="H40" s="137" t="s">
        <v>150</v>
      </c>
      <c r="I40" s="128" t="s">
        <v>64</v>
      </c>
      <c r="J40" s="97" t="s">
        <v>64</v>
      </c>
      <c r="K40" s="104"/>
      <c r="L40" s="104"/>
      <c r="M40" s="97" t="s">
        <v>64</v>
      </c>
      <c r="N40" s="97"/>
      <c r="O40" s="105"/>
      <c r="P40" s="84" t="s">
        <v>158</v>
      </c>
      <c r="Q40" s="19">
        <v>1</v>
      </c>
      <c r="R40" s="312">
        <v>1945.6</v>
      </c>
      <c r="S40" s="284">
        <f t="shared" si="1"/>
        <v>1945.6</v>
      </c>
      <c r="U40" s="313"/>
      <c r="V40" s="314"/>
      <c r="W40" s="312"/>
      <c r="X40" s="315"/>
      <c r="Z40" s="316"/>
      <c r="AA40" s="317"/>
      <c r="AB40" s="317"/>
      <c r="AC40" s="317"/>
      <c r="AD40" s="318"/>
    </row>
    <row r="41" spans="3:30" ht="45.75" thickBot="1" x14ac:dyDescent="0.3">
      <c r="D41" s="50">
        <v>19</v>
      </c>
      <c r="E41" s="334"/>
      <c r="F41" s="51" t="s">
        <v>66</v>
      </c>
      <c r="G41" s="52" t="s">
        <v>65</v>
      </c>
      <c r="H41" s="137" t="s">
        <v>150</v>
      </c>
      <c r="I41" s="106" t="s">
        <v>64</v>
      </c>
      <c r="J41" s="107" t="s">
        <v>64</v>
      </c>
      <c r="K41" s="108"/>
      <c r="L41" s="108"/>
      <c r="M41" s="107" t="s">
        <v>64</v>
      </c>
      <c r="N41" s="107"/>
      <c r="O41" s="109"/>
      <c r="P41" s="84" t="s">
        <v>158</v>
      </c>
      <c r="Q41" s="33">
        <v>1</v>
      </c>
      <c r="R41" s="335">
        <v>7731.2</v>
      </c>
      <c r="S41" s="284">
        <f t="shared" si="1"/>
        <v>7731.2</v>
      </c>
      <c r="U41" s="336"/>
      <c r="V41" s="337"/>
      <c r="W41" s="338"/>
      <c r="X41" s="339"/>
      <c r="Z41" s="340"/>
      <c r="AA41" s="341"/>
      <c r="AB41" s="341"/>
      <c r="AC41" s="341"/>
      <c r="AD41" s="342"/>
    </row>
    <row r="42" spans="3:30" s="343" customFormat="1" ht="15.75" thickBot="1" x14ac:dyDescent="0.3">
      <c r="D42" s="77">
        <v>20</v>
      </c>
      <c r="E42" s="227"/>
      <c r="F42" s="78" t="s">
        <v>132</v>
      </c>
      <c r="G42" s="82" t="s">
        <v>131</v>
      </c>
      <c r="H42" s="138" t="s">
        <v>104</v>
      </c>
      <c r="I42" s="124" t="s">
        <v>64</v>
      </c>
      <c r="J42" s="81" t="s">
        <v>64</v>
      </c>
      <c r="K42" s="81"/>
      <c r="L42" s="81"/>
      <c r="M42" s="81" t="s">
        <v>64</v>
      </c>
      <c r="N42" s="81"/>
      <c r="O42" s="131"/>
      <c r="P42" s="124" t="s">
        <v>29</v>
      </c>
      <c r="Q42" s="81">
        <v>1</v>
      </c>
      <c r="R42" s="344"/>
      <c r="S42" s="290"/>
      <c r="U42" s="345"/>
      <c r="V42" s="346"/>
      <c r="W42" s="347"/>
      <c r="X42" s="348"/>
      <c r="Z42" s="349"/>
      <c r="AA42" s="350"/>
      <c r="AB42" s="350"/>
      <c r="AC42" s="350"/>
      <c r="AD42" s="351"/>
    </row>
    <row r="43" spans="3:30" s="343" customFormat="1" ht="15.75" thickBot="1" x14ac:dyDescent="0.3">
      <c r="D43" s="142">
        <v>20</v>
      </c>
      <c r="E43" s="352"/>
      <c r="F43" s="353" t="s">
        <v>152</v>
      </c>
      <c r="G43" s="140" t="s">
        <v>154</v>
      </c>
      <c r="H43" s="141" t="s">
        <v>153</v>
      </c>
      <c r="I43" s="132" t="s">
        <v>64</v>
      </c>
      <c r="J43" s="133" t="s">
        <v>64</v>
      </c>
      <c r="K43" s="134"/>
      <c r="L43" s="134"/>
      <c r="M43" s="133" t="s">
        <v>64</v>
      </c>
      <c r="N43" s="135"/>
      <c r="O43" s="136"/>
      <c r="P43" s="125" t="s">
        <v>73</v>
      </c>
      <c r="Q43" s="99">
        <v>3</v>
      </c>
      <c r="R43" s="324">
        <v>768</v>
      </c>
      <c r="S43" s="284">
        <f>Q43*R43</f>
        <v>2304</v>
      </c>
      <c r="U43" s="345"/>
      <c r="V43" s="346"/>
      <c r="W43" s="347"/>
      <c r="X43" s="348"/>
      <c r="Z43" s="349"/>
      <c r="AA43" s="350"/>
      <c r="AB43" s="350"/>
      <c r="AC43" s="350"/>
      <c r="AD43" s="351"/>
    </row>
    <row r="44" spans="3:30" x14ac:dyDescent="0.25">
      <c r="D44" s="451" t="s">
        <v>0</v>
      </c>
      <c r="E44" s="451"/>
      <c r="F44" s="451"/>
      <c r="G44" s="451"/>
      <c r="H44" s="451"/>
      <c r="I44" s="451"/>
      <c r="J44" s="451"/>
      <c r="K44" s="451"/>
      <c r="L44" s="451"/>
      <c r="M44" s="451"/>
      <c r="N44" s="451"/>
      <c r="O44" s="451"/>
      <c r="P44" s="451"/>
      <c r="Q44" s="451"/>
      <c r="R44" s="451"/>
      <c r="S44" s="285">
        <f>SUM(S20:S43)</f>
        <v>722206.71999999997</v>
      </c>
    </row>
    <row r="45" spans="3:30" x14ac:dyDescent="0.25">
      <c r="C45" s="272"/>
      <c r="D45" s="277"/>
      <c r="E45" s="277"/>
      <c r="F45" s="277"/>
      <c r="G45" s="277"/>
      <c r="H45" s="277"/>
      <c r="I45" s="277"/>
      <c r="J45" s="277"/>
      <c r="K45" s="277"/>
      <c r="L45" s="277"/>
      <c r="M45" s="277"/>
      <c r="N45" s="277"/>
      <c r="O45" s="277"/>
      <c r="P45" s="277"/>
      <c r="Q45" s="277"/>
      <c r="R45" s="277"/>
      <c r="S45" s="285"/>
    </row>
    <row r="47" spans="3:30" ht="15.75" thickBot="1" x14ac:dyDescent="0.3">
      <c r="C47" s="272" t="s">
        <v>130</v>
      </c>
      <c r="E47" s="272"/>
      <c r="F47" s="272"/>
      <c r="G47" s="272"/>
      <c r="H47" s="272"/>
      <c r="I47" s="272"/>
      <c r="J47" s="272"/>
      <c r="K47" s="272"/>
      <c r="L47" s="272"/>
      <c r="M47" s="272"/>
      <c r="N47" s="272"/>
      <c r="O47" s="272"/>
      <c r="P47" s="272"/>
      <c r="Q47" s="272"/>
      <c r="R47" s="272"/>
      <c r="S47" s="272"/>
    </row>
    <row r="48" spans="3:30" s="1" customFormat="1" ht="90.75" thickBot="1" x14ac:dyDescent="0.3">
      <c r="D48" s="70" t="s">
        <v>26</v>
      </c>
      <c r="E48" s="70" t="s">
        <v>25</v>
      </c>
      <c r="F48" s="18" t="s">
        <v>24</v>
      </c>
      <c r="G48" s="40" t="s">
        <v>23</v>
      </c>
      <c r="H48" s="37" t="s">
        <v>22</v>
      </c>
      <c r="I48" s="18" t="s">
        <v>21</v>
      </c>
      <c r="J48" s="11" t="s">
        <v>20</v>
      </c>
      <c r="K48" s="11" t="s">
        <v>19</v>
      </c>
      <c r="L48" s="11" t="s">
        <v>18</v>
      </c>
      <c r="M48" s="40" t="s">
        <v>17</v>
      </c>
      <c r="N48" s="40" t="s">
        <v>16</v>
      </c>
      <c r="O48" s="37" t="s">
        <v>15</v>
      </c>
      <c r="P48" s="18" t="s">
        <v>14</v>
      </c>
      <c r="Q48" s="11" t="s">
        <v>13</v>
      </c>
      <c r="R48" s="10" t="s">
        <v>12</v>
      </c>
      <c r="S48" s="9" t="s">
        <v>11</v>
      </c>
      <c r="U48" s="17" t="s">
        <v>10</v>
      </c>
      <c r="V48" s="16" t="s">
        <v>9</v>
      </c>
      <c r="W48" s="15" t="s">
        <v>8</v>
      </c>
      <c r="X48" s="15" t="s">
        <v>7</v>
      </c>
      <c r="Z48" s="14" t="s">
        <v>6</v>
      </c>
      <c r="AA48" s="13" t="s">
        <v>5</v>
      </c>
      <c r="AB48" s="13" t="s">
        <v>4</v>
      </c>
      <c r="AC48" s="13" t="s">
        <v>3</v>
      </c>
      <c r="AD48" s="12" t="s">
        <v>2</v>
      </c>
    </row>
    <row r="49" spans="2:30" s="1" customFormat="1" ht="30.75" thickBot="1" x14ac:dyDescent="0.3">
      <c r="D49" s="152">
        <v>21</v>
      </c>
      <c r="E49" s="153"/>
      <c r="F49" s="354" t="s">
        <v>129</v>
      </c>
      <c r="G49" s="71" t="s">
        <v>61</v>
      </c>
      <c r="H49" s="61" t="s">
        <v>104</v>
      </c>
      <c r="I49" s="155" t="s">
        <v>64</v>
      </c>
      <c r="J49" s="68" t="s">
        <v>64</v>
      </c>
      <c r="K49" s="68"/>
      <c r="L49" s="68"/>
      <c r="M49" s="68" t="s">
        <v>64</v>
      </c>
      <c r="N49" s="68"/>
      <c r="O49" s="156"/>
      <c r="P49" s="157" t="s">
        <v>29</v>
      </c>
      <c r="Q49" s="26">
        <v>1</v>
      </c>
      <c r="R49" s="25">
        <v>10240</v>
      </c>
      <c r="S49" s="284">
        <f>Q49*R49</f>
        <v>10240</v>
      </c>
      <c r="U49" s="8"/>
      <c r="V49" s="7"/>
      <c r="W49" s="6"/>
      <c r="X49" s="5"/>
      <c r="Z49" s="14"/>
      <c r="AA49" s="13"/>
      <c r="AB49" s="13"/>
      <c r="AC49" s="13"/>
      <c r="AD49" s="12"/>
    </row>
    <row r="50" spans="2:30" x14ac:dyDescent="0.25">
      <c r="D50" s="451" t="s">
        <v>0</v>
      </c>
      <c r="E50" s="451"/>
      <c r="F50" s="451"/>
      <c r="G50" s="451"/>
      <c r="H50" s="451"/>
      <c r="I50" s="451"/>
      <c r="J50" s="451"/>
      <c r="K50" s="451"/>
      <c r="L50" s="451"/>
      <c r="M50" s="451"/>
      <c r="N50" s="451"/>
      <c r="O50" s="451"/>
      <c r="P50" s="451"/>
      <c r="Q50" s="451"/>
      <c r="R50" s="451"/>
      <c r="S50" s="285">
        <f>SUM(S49)</f>
        <v>10240</v>
      </c>
    </row>
    <row r="51" spans="2:30" x14ac:dyDescent="0.25">
      <c r="B51" s="272"/>
      <c r="C51" s="272"/>
      <c r="E51" s="272"/>
      <c r="F51" s="272"/>
      <c r="G51" s="272"/>
      <c r="H51" s="272"/>
      <c r="I51" s="272"/>
      <c r="J51" s="272"/>
      <c r="K51" s="272"/>
      <c r="L51" s="272"/>
      <c r="M51" s="272"/>
      <c r="N51" s="272"/>
      <c r="O51" s="272"/>
      <c r="P51" s="272"/>
      <c r="Q51" s="272"/>
      <c r="R51" s="272"/>
      <c r="S51" s="272"/>
    </row>
    <row r="52" spans="2:30" x14ac:dyDescent="0.25">
      <c r="D52" s="277"/>
      <c r="E52" s="277"/>
      <c r="F52" s="277"/>
      <c r="G52" s="277"/>
      <c r="H52" s="277"/>
      <c r="I52" s="277"/>
      <c r="J52" s="277"/>
      <c r="K52" s="277"/>
      <c r="L52" s="277"/>
      <c r="M52" s="277"/>
      <c r="N52" s="277"/>
      <c r="O52" s="277"/>
      <c r="P52" s="277"/>
      <c r="Q52" s="277"/>
      <c r="R52" s="277"/>
      <c r="S52" s="285"/>
    </row>
    <row r="53" spans="2:30" ht="15.75" thickBot="1" x14ac:dyDescent="0.3">
      <c r="C53" s="272" t="s">
        <v>128</v>
      </c>
      <c r="E53" s="272"/>
      <c r="F53" s="272"/>
      <c r="G53" s="272"/>
      <c r="H53" s="272"/>
      <c r="I53" s="272"/>
      <c r="J53" s="272"/>
      <c r="K53" s="272"/>
      <c r="L53" s="272"/>
      <c r="M53" s="272"/>
      <c r="N53" s="272"/>
      <c r="O53" s="272"/>
      <c r="P53" s="272"/>
      <c r="Q53" s="272"/>
      <c r="R53" s="272"/>
      <c r="S53" s="272"/>
    </row>
    <row r="54" spans="2:30" s="1" customFormat="1" ht="90.75" thickBot="1" x14ac:dyDescent="0.3">
      <c r="D54" s="39" t="s">
        <v>26</v>
      </c>
      <c r="E54" s="18" t="s">
        <v>25</v>
      </c>
      <c r="F54" s="18" t="s">
        <v>24</v>
      </c>
      <c r="G54" s="40" t="s">
        <v>23</v>
      </c>
      <c r="H54" s="37" t="s">
        <v>22</v>
      </c>
      <c r="I54" s="41" t="s">
        <v>21</v>
      </c>
      <c r="J54" s="11" t="s">
        <v>20</v>
      </c>
      <c r="K54" s="11" t="s">
        <v>19</v>
      </c>
      <c r="L54" s="11" t="s">
        <v>18</v>
      </c>
      <c r="M54" s="40" t="s">
        <v>17</v>
      </c>
      <c r="N54" s="40" t="s">
        <v>16</v>
      </c>
      <c r="O54" s="40" t="s">
        <v>15</v>
      </c>
      <c r="P54" s="18" t="s">
        <v>14</v>
      </c>
      <c r="Q54" s="11" t="s">
        <v>13</v>
      </c>
      <c r="R54" s="10" t="s">
        <v>12</v>
      </c>
      <c r="S54" s="9" t="s">
        <v>11</v>
      </c>
      <c r="U54" s="17" t="s">
        <v>10</v>
      </c>
      <c r="V54" s="16" t="s">
        <v>9</v>
      </c>
      <c r="W54" s="15" t="s">
        <v>8</v>
      </c>
      <c r="X54" s="15" t="s">
        <v>7</v>
      </c>
      <c r="Z54" s="14" t="s">
        <v>6</v>
      </c>
      <c r="AA54" s="13" t="s">
        <v>5</v>
      </c>
      <c r="AB54" s="13" t="s">
        <v>4</v>
      </c>
      <c r="AC54" s="13" t="s">
        <v>3</v>
      </c>
      <c r="AD54" s="12" t="s">
        <v>2</v>
      </c>
    </row>
    <row r="55" spans="2:30" s="1" customFormat="1" ht="30.75" thickBot="1" x14ac:dyDescent="0.3">
      <c r="D55" s="176">
        <v>22</v>
      </c>
      <c r="E55" s="162"/>
      <c r="F55" s="355" t="s">
        <v>188</v>
      </c>
      <c r="G55" s="356" t="s">
        <v>189</v>
      </c>
      <c r="H55" s="177" t="s">
        <v>104</v>
      </c>
      <c r="I55" s="169" t="s">
        <v>64</v>
      </c>
      <c r="J55" s="170" t="s">
        <v>64</v>
      </c>
      <c r="K55" s="170"/>
      <c r="L55" s="170"/>
      <c r="M55" s="170" t="s">
        <v>64</v>
      </c>
      <c r="N55" s="170"/>
      <c r="O55" s="171"/>
      <c r="P55" s="178" t="s">
        <v>29</v>
      </c>
      <c r="Q55" s="27">
        <v>1</v>
      </c>
      <c r="R55" s="179">
        <v>82735.3</v>
      </c>
      <c r="S55" s="284">
        <f t="shared" ref="S55:S56" si="2">Q55*R55</f>
        <v>82735.3</v>
      </c>
      <c r="U55" s="8"/>
      <c r="V55" s="7"/>
      <c r="W55" s="6"/>
      <c r="X55" s="5"/>
      <c r="Z55" s="14"/>
      <c r="AA55" s="13"/>
      <c r="AB55" s="13"/>
      <c r="AC55" s="13"/>
      <c r="AD55" s="12"/>
    </row>
    <row r="56" spans="2:30" s="1" customFormat="1" ht="30.75" thickBot="1" x14ac:dyDescent="0.3">
      <c r="D56" s="159">
        <v>23</v>
      </c>
      <c r="E56" s="163"/>
      <c r="F56" s="207" t="s">
        <v>172</v>
      </c>
      <c r="G56" s="53" t="s">
        <v>173</v>
      </c>
      <c r="H56" s="126" t="s">
        <v>104</v>
      </c>
      <c r="I56" s="172" t="s">
        <v>64</v>
      </c>
      <c r="J56" s="56" t="s">
        <v>64</v>
      </c>
      <c r="K56" s="56"/>
      <c r="L56" s="56"/>
      <c r="M56" s="56" t="s">
        <v>64</v>
      </c>
      <c r="N56" s="56"/>
      <c r="O56" s="173"/>
      <c r="P56" s="112" t="s">
        <v>29</v>
      </c>
      <c r="Q56" s="19">
        <v>1</v>
      </c>
      <c r="R56" s="22">
        <v>2305387.2599999998</v>
      </c>
      <c r="S56" s="284">
        <f t="shared" si="2"/>
        <v>2305387.2599999998</v>
      </c>
      <c r="U56" s="8"/>
      <c r="V56" s="7"/>
      <c r="W56" s="6"/>
      <c r="X56" s="5"/>
      <c r="Z56" s="14"/>
      <c r="AA56" s="13"/>
      <c r="AB56" s="13"/>
      <c r="AC56" s="13"/>
      <c r="AD56" s="12"/>
    </row>
    <row r="57" spans="2:30" s="245" customFormat="1" ht="15.75" thickBot="1" x14ac:dyDescent="0.3">
      <c r="D57" s="246">
        <v>24</v>
      </c>
      <c r="E57" s="247"/>
      <c r="F57" s="357" t="s">
        <v>51</v>
      </c>
      <c r="G57" s="358" t="s">
        <v>50</v>
      </c>
      <c r="H57" s="248" t="s">
        <v>104</v>
      </c>
      <c r="I57" s="249" t="s">
        <v>64</v>
      </c>
      <c r="J57" s="250" t="s">
        <v>64</v>
      </c>
      <c r="K57" s="250"/>
      <c r="L57" s="250"/>
      <c r="M57" s="250" t="s">
        <v>64</v>
      </c>
      <c r="N57" s="250"/>
      <c r="O57" s="251"/>
      <c r="P57" s="252" t="s">
        <v>29</v>
      </c>
      <c r="Q57" s="253">
        <v>1</v>
      </c>
      <c r="R57" s="254"/>
      <c r="S57" s="255"/>
      <c r="U57" s="256"/>
      <c r="V57" s="257"/>
      <c r="W57" s="258"/>
      <c r="X57" s="259"/>
      <c r="Z57" s="260"/>
      <c r="AA57" s="261"/>
      <c r="AB57" s="261"/>
      <c r="AC57" s="261"/>
      <c r="AD57" s="262"/>
    </row>
    <row r="58" spans="2:30" s="245" customFormat="1" ht="15.75" thickBot="1" x14ac:dyDescent="0.3">
      <c r="D58" s="246">
        <v>25</v>
      </c>
      <c r="E58" s="247"/>
      <c r="F58" s="359" t="s">
        <v>49</v>
      </c>
      <c r="G58" s="358" t="s">
        <v>48</v>
      </c>
      <c r="H58" s="248" t="s">
        <v>104</v>
      </c>
      <c r="I58" s="249" t="s">
        <v>64</v>
      </c>
      <c r="J58" s="250" t="s">
        <v>64</v>
      </c>
      <c r="K58" s="250"/>
      <c r="L58" s="250"/>
      <c r="M58" s="250" t="s">
        <v>64</v>
      </c>
      <c r="N58" s="250"/>
      <c r="O58" s="251"/>
      <c r="P58" s="252" t="s">
        <v>29</v>
      </c>
      <c r="Q58" s="253">
        <v>1</v>
      </c>
      <c r="R58" s="254"/>
      <c r="S58" s="255"/>
      <c r="U58" s="256"/>
      <c r="V58" s="257"/>
      <c r="W58" s="258"/>
      <c r="X58" s="259"/>
      <c r="Z58" s="260"/>
      <c r="AA58" s="261"/>
      <c r="AB58" s="261"/>
      <c r="AC58" s="261"/>
      <c r="AD58" s="262"/>
    </row>
    <row r="59" spans="2:30" s="1" customFormat="1" ht="15.75" thickBot="1" x14ac:dyDescent="0.3">
      <c r="D59" s="161" t="s">
        <v>155</v>
      </c>
      <c r="E59" s="164"/>
      <c r="F59" s="360" t="s">
        <v>149</v>
      </c>
      <c r="G59" s="100" t="s">
        <v>151</v>
      </c>
      <c r="H59" s="167" t="s">
        <v>104</v>
      </c>
      <c r="I59" s="174" t="s">
        <v>64</v>
      </c>
      <c r="J59" s="98" t="s">
        <v>64</v>
      </c>
      <c r="K59" s="98"/>
      <c r="L59" s="98"/>
      <c r="M59" s="98" t="s">
        <v>64</v>
      </c>
      <c r="N59" s="98"/>
      <c r="O59" s="175"/>
      <c r="P59" s="168" t="s">
        <v>29</v>
      </c>
      <c r="Q59" s="99">
        <v>1</v>
      </c>
      <c r="R59" s="28">
        <v>7680</v>
      </c>
      <c r="S59" s="284">
        <f>Q59*R59</f>
        <v>7680</v>
      </c>
      <c r="U59" s="8"/>
      <c r="V59" s="7"/>
      <c r="W59" s="6"/>
      <c r="X59" s="5"/>
      <c r="Z59" s="14"/>
      <c r="AA59" s="13"/>
      <c r="AB59" s="13"/>
      <c r="AC59" s="13"/>
      <c r="AD59" s="12"/>
    </row>
    <row r="60" spans="2:30" x14ac:dyDescent="0.25">
      <c r="D60" s="451" t="s">
        <v>0</v>
      </c>
      <c r="E60" s="451"/>
      <c r="F60" s="451"/>
      <c r="G60" s="451"/>
      <c r="H60" s="451"/>
      <c r="I60" s="451"/>
      <c r="J60" s="451"/>
      <c r="K60" s="451"/>
      <c r="L60" s="451"/>
      <c r="M60" s="451"/>
      <c r="N60" s="451"/>
      <c r="O60" s="451"/>
      <c r="P60" s="451"/>
      <c r="Q60" s="451"/>
      <c r="R60" s="451"/>
      <c r="S60" s="285">
        <f>SUM(S55:S59)</f>
        <v>2395802.5599999996</v>
      </c>
    </row>
    <row r="61" spans="2:30" x14ac:dyDescent="0.25">
      <c r="D61" s="277"/>
      <c r="E61" s="277"/>
      <c r="F61" s="277"/>
      <c r="G61" s="277"/>
      <c r="H61" s="277"/>
      <c r="I61" s="277"/>
      <c r="J61" s="277"/>
      <c r="K61" s="277"/>
      <c r="L61" s="277"/>
      <c r="M61" s="277"/>
      <c r="N61" s="277"/>
      <c r="O61" s="277"/>
      <c r="P61" s="277"/>
      <c r="Q61" s="277"/>
      <c r="R61" s="277"/>
      <c r="S61" s="285"/>
    </row>
    <row r="62" spans="2:30" x14ac:dyDescent="0.25">
      <c r="D62" s="277"/>
      <c r="E62" s="277"/>
      <c r="F62" s="277"/>
      <c r="G62" s="277"/>
      <c r="H62" s="277"/>
      <c r="I62" s="277"/>
      <c r="J62" s="277"/>
      <c r="K62" s="277"/>
      <c r="L62" s="277"/>
      <c r="M62" s="277"/>
      <c r="N62" s="277"/>
      <c r="O62" s="277"/>
      <c r="P62" s="277"/>
      <c r="Q62" s="277"/>
      <c r="R62" s="277"/>
      <c r="S62" s="285"/>
    </row>
    <row r="63" spans="2:30" ht="15.75" thickBot="1" x14ac:dyDescent="0.3">
      <c r="C63" s="272" t="s">
        <v>127</v>
      </c>
      <c r="E63" s="272"/>
      <c r="F63" s="272"/>
      <c r="G63" s="272"/>
      <c r="H63" s="272"/>
      <c r="I63" s="272"/>
      <c r="J63" s="272"/>
      <c r="K63" s="272"/>
      <c r="L63" s="272"/>
      <c r="M63" s="272"/>
      <c r="N63" s="272"/>
      <c r="O63" s="272"/>
      <c r="P63" s="272"/>
      <c r="Q63" s="272"/>
      <c r="R63" s="272"/>
      <c r="S63" s="272"/>
    </row>
    <row r="64" spans="2:30" s="1" customFormat="1" ht="90.75" thickBot="1" x14ac:dyDescent="0.3">
      <c r="D64" s="39" t="s">
        <v>26</v>
      </c>
      <c r="E64" s="70" t="s">
        <v>25</v>
      </c>
      <c r="F64" s="41" t="s">
        <v>24</v>
      </c>
      <c r="G64" s="40" t="s">
        <v>23</v>
      </c>
      <c r="H64" s="37" t="s">
        <v>22</v>
      </c>
      <c r="I64" s="41" t="s">
        <v>21</v>
      </c>
      <c r="J64" s="11" t="s">
        <v>20</v>
      </c>
      <c r="K64" s="11" t="s">
        <v>19</v>
      </c>
      <c r="L64" s="11" t="s">
        <v>18</v>
      </c>
      <c r="M64" s="40" t="s">
        <v>17</v>
      </c>
      <c r="N64" s="40" t="s">
        <v>16</v>
      </c>
      <c r="O64" s="40" t="s">
        <v>15</v>
      </c>
      <c r="P64" s="18" t="s">
        <v>14</v>
      </c>
      <c r="Q64" s="11" t="s">
        <v>13</v>
      </c>
      <c r="R64" s="10" t="s">
        <v>12</v>
      </c>
      <c r="S64" s="9" t="s">
        <v>11</v>
      </c>
      <c r="U64" s="17" t="s">
        <v>10</v>
      </c>
      <c r="V64" s="16" t="s">
        <v>9</v>
      </c>
      <c r="W64" s="15" t="s">
        <v>8</v>
      </c>
      <c r="X64" s="15" t="s">
        <v>7</v>
      </c>
      <c r="Z64" s="14" t="s">
        <v>6</v>
      </c>
      <c r="AA64" s="13" t="s">
        <v>5</v>
      </c>
      <c r="AB64" s="13" t="s">
        <v>4</v>
      </c>
      <c r="AC64" s="13" t="s">
        <v>3</v>
      </c>
      <c r="AD64" s="12" t="s">
        <v>2</v>
      </c>
    </row>
    <row r="65" spans="3:30" s="1" customFormat="1" ht="30.75" thickBot="1" x14ac:dyDescent="0.3">
      <c r="D65" s="176">
        <v>26</v>
      </c>
      <c r="E65" s="162"/>
      <c r="F65" s="355" t="s">
        <v>192</v>
      </c>
      <c r="G65" s="190" t="s">
        <v>193</v>
      </c>
      <c r="H65" s="177" t="s">
        <v>104</v>
      </c>
      <c r="I65" s="169" t="s">
        <v>64</v>
      </c>
      <c r="J65" s="170" t="s">
        <v>64</v>
      </c>
      <c r="K65" s="170"/>
      <c r="L65" s="170"/>
      <c r="M65" s="170" t="s">
        <v>64</v>
      </c>
      <c r="N65" s="170"/>
      <c r="O65" s="171"/>
      <c r="P65" s="178" t="s">
        <v>29</v>
      </c>
      <c r="Q65" s="27">
        <v>1</v>
      </c>
      <c r="R65" s="179">
        <v>77190.12</v>
      </c>
      <c r="S65" s="284">
        <f t="shared" ref="S65:S68" si="3">Q65*R65</f>
        <v>77190.12</v>
      </c>
      <c r="U65" s="8"/>
      <c r="V65" s="7"/>
      <c r="W65" s="6"/>
      <c r="X65" s="5"/>
      <c r="Z65" s="14"/>
      <c r="AA65" s="13"/>
      <c r="AB65" s="13"/>
      <c r="AC65" s="13"/>
      <c r="AD65" s="12"/>
    </row>
    <row r="66" spans="3:30" s="1" customFormat="1" ht="15.75" thickBot="1" x14ac:dyDescent="0.3">
      <c r="D66" s="159">
        <v>27</v>
      </c>
      <c r="E66" s="163"/>
      <c r="F66" s="207" t="s">
        <v>126</v>
      </c>
      <c r="G66" s="53" t="s">
        <v>125</v>
      </c>
      <c r="H66" s="126" t="s">
        <v>104</v>
      </c>
      <c r="I66" s="172" t="s">
        <v>64</v>
      </c>
      <c r="J66" s="56" t="s">
        <v>64</v>
      </c>
      <c r="K66" s="56"/>
      <c r="L66" s="56"/>
      <c r="M66" s="56" t="s">
        <v>64</v>
      </c>
      <c r="N66" s="56"/>
      <c r="O66" s="173"/>
      <c r="P66" s="112" t="s">
        <v>29</v>
      </c>
      <c r="Q66" s="19">
        <v>1</v>
      </c>
      <c r="R66" s="22">
        <v>116099.4</v>
      </c>
      <c r="S66" s="284">
        <f t="shared" si="3"/>
        <v>116099.4</v>
      </c>
      <c r="U66" s="8"/>
      <c r="V66" s="7"/>
      <c r="W66" s="6"/>
      <c r="X66" s="5"/>
      <c r="Z66" s="14"/>
      <c r="AA66" s="13"/>
      <c r="AB66" s="13"/>
      <c r="AC66" s="13"/>
      <c r="AD66" s="12"/>
    </row>
    <row r="67" spans="3:30" s="1" customFormat="1" ht="30.75" thickBot="1" x14ac:dyDescent="0.3">
      <c r="D67" s="159">
        <v>28</v>
      </c>
      <c r="E67" s="163"/>
      <c r="F67" s="231" t="s">
        <v>167</v>
      </c>
      <c r="G67" s="115" t="s">
        <v>168</v>
      </c>
      <c r="H67" s="126" t="s">
        <v>104</v>
      </c>
      <c r="I67" s="172" t="s">
        <v>64</v>
      </c>
      <c r="J67" s="56" t="s">
        <v>64</v>
      </c>
      <c r="K67" s="56"/>
      <c r="L67" s="56"/>
      <c r="M67" s="56" t="s">
        <v>64</v>
      </c>
      <c r="N67" s="56"/>
      <c r="O67" s="173"/>
      <c r="P67" s="112" t="s">
        <v>29</v>
      </c>
      <c r="Q67" s="19">
        <v>1</v>
      </c>
      <c r="R67" s="22">
        <v>2304</v>
      </c>
      <c r="S67" s="284">
        <f t="shared" si="3"/>
        <v>2304</v>
      </c>
      <c r="U67" s="8"/>
      <c r="V67" s="7"/>
      <c r="W67" s="6"/>
      <c r="X67" s="5"/>
      <c r="Z67" s="14"/>
      <c r="AA67" s="13"/>
      <c r="AB67" s="13"/>
      <c r="AC67" s="13"/>
      <c r="AD67" s="12"/>
    </row>
    <row r="68" spans="3:30" s="1" customFormat="1" ht="15.75" thickBot="1" x14ac:dyDescent="0.3">
      <c r="D68" s="161" t="s">
        <v>156</v>
      </c>
      <c r="E68" s="164"/>
      <c r="F68" s="361" t="s">
        <v>190</v>
      </c>
      <c r="G68" s="100" t="s">
        <v>191</v>
      </c>
      <c r="H68" s="167" t="s">
        <v>104</v>
      </c>
      <c r="I68" s="174" t="s">
        <v>64</v>
      </c>
      <c r="J68" s="98" t="s">
        <v>64</v>
      </c>
      <c r="K68" s="98"/>
      <c r="L68" s="98"/>
      <c r="M68" s="98" t="s">
        <v>64</v>
      </c>
      <c r="N68" s="98"/>
      <c r="O68" s="175"/>
      <c r="P68" s="168" t="s">
        <v>29</v>
      </c>
      <c r="Q68" s="99">
        <v>1</v>
      </c>
      <c r="R68" s="101">
        <v>5944.32</v>
      </c>
      <c r="S68" s="284">
        <f t="shared" si="3"/>
        <v>5944.32</v>
      </c>
      <c r="U68" s="8"/>
      <c r="V68" s="7"/>
      <c r="W68" s="6"/>
      <c r="X68" s="5"/>
      <c r="Z68" s="14"/>
      <c r="AA68" s="13"/>
      <c r="AB68" s="13"/>
      <c r="AC68" s="13"/>
      <c r="AD68" s="12"/>
    </row>
    <row r="69" spans="3:30" x14ac:dyDescent="0.25">
      <c r="D69" s="451" t="s">
        <v>0</v>
      </c>
      <c r="E69" s="451"/>
      <c r="F69" s="451"/>
      <c r="G69" s="451"/>
      <c r="H69" s="451"/>
      <c r="I69" s="451"/>
      <c r="J69" s="451"/>
      <c r="K69" s="451"/>
      <c r="L69" s="451"/>
      <c r="M69" s="451"/>
      <c r="N69" s="451"/>
      <c r="O69" s="451"/>
      <c r="P69" s="451"/>
      <c r="Q69" s="451"/>
      <c r="R69" s="451"/>
      <c r="S69" s="285">
        <f>SUM(S65:S68)</f>
        <v>201537.84</v>
      </c>
    </row>
    <row r="70" spans="3:30" x14ac:dyDescent="0.25">
      <c r="D70" s="277"/>
      <c r="E70" s="277"/>
      <c r="F70" s="277"/>
      <c r="G70" s="277"/>
      <c r="H70" s="277"/>
      <c r="I70" s="277"/>
      <c r="J70" s="277"/>
      <c r="K70" s="277"/>
      <c r="L70" s="277"/>
      <c r="M70" s="277"/>
      <c r="N70" s="277"/>
      <c r="O70" s="277"/>
      <c r="P70" s="277"/>
      <c r="Q70" s="277"/>
      <c r="R70" s="277"/>
      <c r="S70" s="285"/>
    </row>
    <row r="71" spans="3:30" x14ac:dyDescent="0.25">
      <c r="D71" s="277"/>
      <c r="E71" s="277"/>
      <c r="F71" s="277"/>
      <c r="G71" s="277"/>
      <c r="H71" s="277"/>
      <c r="I71" s="277"/>
      <c r="J71" s="277"/>
      <c r="K71" s="277"/>
      <c r="L71" s="277"/>
      <c r="M71" s="277"/>
      <c r="N71" s="277"/>
      <c r="O71" s="277"/>
      <c r="P71" s="277"/>
      <c r="Q71" s="277"/>
      <c r="R71" s="277"/>
      <c r="S71" s="285"/>
    </row>
    <row r="72" spans="3:30" ht="15.75" thickBot="1" x14ac:dyDescent="0.3">
      <c r="C72" s="272" t="s">
        <v>124</v>
      </c>
      <c r="E72" s="272"/>
      <c r="F72" s="272"/>
      <c r="G72" s="272"/>
      <c r="H72" s="272"/>
      <c r="I72" s="272"/>
      <c r="J72" s="272"/>
      <c r="K72" s="272"/>
      <c r="L72" s="272"/>
      <c r="M72" s="272"/>
      <c r="N72" s="272"/>
      <c r="O72" s="272"/>
      <c r="P72" s="272"/>
      <c r="Q72" s="272"/>
      <c r="R72" s="272"/>
      <c r="S72" s="272"/>
    </row>
    <row r="73" spans="3:30" s="1" customFormat="1" ht="90.75" thickBot="1" x14ac:dyDescent="0.3">
      <c r="D73" s="39" t="s">
        <v>26</v>
      </c>
      <c r="E73" s="18" t="s">
        <v>25</v>
      </c>
      <c r="F73" s="18" t="s">
        <v>24</v>
      </c>
      <c r="G73" s="40" t="s">
        <v>23</v>
      </c>
      <c r="H73" s="37" t="s">
        <v>22</v>
      </c>
      <c r="I73" s="41" t="s">
        <v>21</v>
      </c>
      <c r="J73" s="11" t="s">
        <v>20</v>
      </c>
      <c r="K73" s="11" t="s">
        <v>19</v>
      </c>
      <c r="L73" s="11" t="s">
        <v>18</v>
      </c>
      <c r="M73" s="40" t="s">
        <v>17</v>
      </c>
      <c r="N73" s="40" t="s">
        <v>16</v>
      </c>
      <c r="O73" s="40" t="s">
        <v>15</v>
      </c>
      <c r="P73" s="18" t="s">
        <v>14</v>
      </c>
      <c r="Q73" s="11" t="s">
        <v>13</v>
      </c>
      <c r="R73" s="10" t="s">
        <v>12</v>
      </c>
      <c r="S73" s="9" t="s">
        <v>11</v>
      </c>
      <c r="U73" s="17" t="s">
        <v>10</v>
      </c>
      <c r="V73" s="16" t="s">
        <v>9</v>
      </c>
      <c r="W73" s="15" t="s">
        <v>8</v>
      </c>
      <c r="X73" s="15" t="s">
        <v>7</v>
      </c>
      <c r="Z73" s="14" t="s">
        <v>6</v>
      </c>
      <c r="AA73" s="13" t="s">
        <v>5</v>
      </c>
      <c r="AB73" s="13" t="s">
        <v>4</v>
      </c>
      <c r="AC73" s="13" t="s">
        <v>3</v>
      </c>
      <c r="AD73" s="12" t="s">
        <v>2</v>
      </c>
    </row>
    <row r="74" spans="3:30" ht="30.75" thickBot="1" x14ac:dyDescent="0.3">
      <c r="D74" s="152">
        <v>29</v>
      </c>
      <c r="E74" s="62"/>
      <c r="F74" s="62" t="s">
        <v>186</v>
      </c>
      <c r="G74" s="62" t="s">
        <v>187</v>
      </c>
      <c r="H74" s="61" t="s">
        <v>104</v>
      </c>
      <c r="I74" s="86" t="s">
        <v>64</v>
      </c>
      <c r="J74" s="87" t="s">
        <v>64</v>
      </c>
      <c r="K74" s="88"/>
      <c r="L74" s="88"/>
      <c r="M74" s="88" t="s">
        <v>64</v>
      </c>
      <c r="N74" s="88"/>
      <c r="O74" s="89"/>
      <c r="P74" s="90" t="s">
        <v>29</v>
      </c>
      <c r="Q74" s="91">
        <v>1</v>
      </c>
      <c r="R74" s="362">
        <v>14614.53</v>
      </c>
      <c r="S74" s="284">
        <f>Q74*R74</f>
        <v>14614.53</v>
      </c>
      <c r="U74" s="313"/>
      <c r="V74" s="314"/>
      <c r="W74" s="312"/>
      <c r="X74" s="315"/>
      <c r="Z74" s="316"/>
      <c r="AA74" s="317"/>
      <c r="AB74" s="317"/>
      <c r="AC74" s="317"/>
      <c r="AD74" s="318"/>
    </row>
    <row r="75" spans="3:30" x14ac:dyDescent="0.25">
      <c r="D75" s="451" t="s">
        <v>0</v>
      </c>
      <c r="E75" s="451"/>
      <c r="F75" s="451"/>
      <c r="G75" s="451"/>
      <c r="H75" s="451"/>
      <c r="I75" s="451"/>
      <c r="J75" s="451"/>
      <c r="K75" s="451"/>
      <c r="L75" s="451"/>
      <c r="M75" s="451"/>
      <c r="N75" s="451"/>
      <c r="O75" s="451"/>
      <c r="P75" s="451"/>
      <c r="Q75" s="451"/>
      <c r="R75" s="451"/>
      <c r="S75" s="285">
        <f>SUM(S74)</f>
        <v>14614.53</v>
      </c>
    </row>
    <row r="76" spans="3:30" x14ac:dyDescent="0.25">
      <c r="D76" s="277"/>
      <c r="E76" s="277"/>
      <c r="F76" s="277"/>
      <c r="G76" s="277"/>
      <c r="H76" s="277"/>
      <c r="I76" s="277"/>
      <c r="J76" s="277"/>
      <c r="K76" s="277"/>
      <c r="L76" s="277"/>
      <c r="M76" s="277"/>
      <c r="N76" s="277"/>
      <c r="O76" s="277"/>
      <c r="P76" s="277"/>
      <c r="Q76" s="277"/>
      <c r="R76" s="277"/>
      <c r="S76" s="285"/>
    </row>
    <row r="77" spans="3:30" x14ac:dyDescent="0.25">
      <c r="D77" s="277"/>
      <c r="E77" s="277"/>
      <c r="F77" s="277"/>
      <c r="G77" s="277"/>
      <c r="H77" s="277"/>
      <c r="I77" s="277"/>
      <c r="J77" s="277"/>
      <c r="K77" s="277"/>
      <c r="L77" s="277"/>
      <c r="M77" s="277"/>
      <c r="N77" s="277"/>
      <c r="O77" s="277"/>
      <c r="P77" s="277"/>
      <c r="Q77" s="277"/>
      <c r="R77" s="277"/>
      <c r="S77" s="285"/>
    </row>
    <row r="78" spans="3:30" ht="15.75" thickBot="1" x14ac:dyDescent="0.3">
      <c r="C78" s="272" t="s">
        <v>123</v>
      </c>
      <c r="E78" s="272"/>
      <c r="F78" s="272"/>
      <c r="G78" s="272"/>
      <c r="H78" s="272"/>
      <c r="I78" s="272"/>
      <c r="J78" s="272"/>
      <c r="K78" s="272"/>
      <c r="L78" s="272"/>
      <c r="M78" s="272"/>
      <c r="N78" s="272"/>
      <c r="O78" s="272"/>
      <c r="P78" s="272"/>
      <c r="Q78" s="272"/>
      <c r="R78" s="272"/>
      <c r="S78" s="272"/>
    </row>
    <row r="79" spans="3:30" s="1" customFormat="1" ht="90.75" thickBot="1" x14ac:dyDescent="0.3">
      <c r="D79" s="63" t="s">
        <v>26</v>
      </c>
      <c r="E79" s="32" t="s">
        <v>25</v>
      </c>
      <c r="F79" s="32" t="s">
        <v>24</v>
      </c>
      <c r="G79" s="31" t="s">
        <v>23</v>
      </c>
      <c r="H79" s="64" t="s">
        <v>22</v>
      </c>
      <c r="I79" s="65" t="s">
        <v>21</v>
      </c>
      <c r="J79" s="31" t="s">
        <v>20</v>
      </c>
      <c r="K79" s="31" t="s">
        <v>19</v>
      </c>
      <c r="L79" s="31" t="s">
        <v>18</v>
      </c>
      <c r="M79" s="66" t="s">
        <v>17</v>
      </c>
      <c r="N79" s="66" t="s">
        <v>16</v>
      </c>
      <c r="O79" s="66" t="s">
        <v>15</v>
      </c>
      <c r="P79" s="32" t="s">
        <v>14</v>
      </c>
      <c r="Q79" s="31" t="s">
        <v>13</v>
      </c>
      <c r="R79" s="30" t="s">
        <v>12</v>
      </c>
      <c r="S79" s="29" t="s">
        <v>11</v>
      </c>
      <c r="U79" s="17" t="s">
        <v>10</v>
      </c>
      <c r="V79" s="16" t="s">
        <v>9</v>
      </c>
      <c r="W79" s="15" t="s">
        <v>8</v>
      </c>
      <c r="X79" s="15" t="s">
        <v>7</v>
      </c>
      <c r="Z79" s="14" t="s">
        <v>6</v>
      </c>
      <c r="AA79" s="13" t="s">
        <v>5</v>
      </c>
      <c r="AB79" s="13" t="s">
        <v>4</v>
      </c>
      <c r="AC79" s="13" t="s">
        <v>3</v>
      </c>
      <c r="AD79" s="12" t="s">
        <v>2</v>
      </c>
    </row>
    <row r="80" spans="3:30" ht="30" x14ac:dyDescent="0.25">
      <c r="D80" s="203">
        <v>30</v>
      </c>
      <c r="E80" s="299"/>
      <c r="F80" s="192" t="s">
        <v>43</v>
      </c>
      <c r="G80" s="44" t="s">
        <v>42</v>
      </c>
      <c r="H80" s="177" t="s">
        <v>104</v>
      </c>
      <c r="I80" s="94" t="s">
        <v>64</v>
      </c>
      <c r="J80" s="92" t="s">
        <v>64</v>
      </c>
      <c r="K80" s="92"/>
      <c r="L80" s="92"/>
      <c r="M80" s="27" t="s">
        <v>64</v>
      </c>
      <c r="N80" s="92"/>
      <c r="O80" s="198"/>
      <c r="P80" s="195" t="s">
        <v>29</v>
      </c>
      <c r="Q80" s="27">
        <v>1</v>
      </c>
      <c r="R80" s="303">
        <v>100000</v>
      </c>
      <c r="S80" s="284">
        <f t="shared" ref="S80:S95" si="4">Q80*R80</f>
        <v>100000</v>
      </c>
      <c r="U80" s="313"/>
      <c r="V80" s="314"/>
      <c r="W80" s="312"/>
      <c r="X80" s="315"/>
      <c r="Z80" s="316"/>
      <c r="AA80" s="317"/>
      <c r="AB80" s="317"/>
      <c r="AC80" s="317"/>
      <c r="AD80" s="318"/>
    </row>
    <row r="81" spans="1:30" ht="30" x14ac:dyDescent="0.25">
      <c r="D81" s="205">
        <v>31</v>
      </c>
      <c r="E81" s="319"/>
      <c r="F81" s="193" t="s">
        <v>122</v>
      </c>
      <c r="G81" s="47" t="s">
        <v>121</v>
      </c>
      <c r="H81" s="126" t="s">
        <v>104</v>
      </c>
      <c r="I81" s="96" t="s">
        <v>64</v>
      </c>
      <c r="J81" s="93" t="s">
        <v>64</v>
      </c>
      <c r="K81" s="93"/>
      <c r="L81" s="93"/>
      <c r="M81" s="19" t="s">
        <v>64</v>
      </c>
      <c r="N81" s="93"/>
      <c r="O81" s="199"/>
      <c r="P81" s="196" t="s">
        <v>29</v>
      </c>
      <c r="Q81" s="19">
        <v>1</v>
      </c>
      <c r="R81" s="363">
        <v>68846</v>
      </c>
      <c r="S81" s="284">
        <f t="shared" si="4"/>
        <v>68846</v>
      </c>
      <c r="U81" s="313"/>
      <c r="V81" s="314"/>
      <c r="W81" s="312"/>
      <c r="X81" s="315"/>
      <c r="Z81" s="316"/>
      <c r="AA81" s="317"/>
      <c r="AB81" s="317"/>
      <c r="AC81" s="317"/>
      <c r="AD81" s="318"/>
    </row>
    <row r="82" spans="1:30" ht="30" x14ac:dyDescent="0.25">
      <c r="D82" s="205">
        <v>32</v>
      </c>
      <c r="E82" s="319"/>
      <c r="F82" s="194" t="s">
        <v>120</v>
      </c>
      <c r="G82" s="47" t="s">
        <v>119</v>
      </c>
      <c r="H82" s="126" t="s">
        <v>104</v>
      </c>
      <c r="I82" s="96" t="s">
        <v>64</v>
      </c>
      <c r="J82" s="93" t="s">
        <v>64</v>
      </c>
      <c r="K82" s="93"/>
      <c r="L82" s="93"/>
      <c r="M82" s="19" t="s">
        <v>64</v>
      </c>
      <c r="N82" s="93"/>
      <c r="O82" s="199"/>
      <c r="P82" s="196" t="s">
        <v>29</v>
      </c>
      <c r="Q82" s="19">
        <v>1</v>
      </c>
      <c r="R82" s="363">
        <v>501722</v>
      </c>
      <c r="S82" s="284">
        <f t="shared" si="4"/>
        <v>501722</v>
      </c>
      <c r="U82" s="313"/>
      <c r="V82" s="314"/>
      <c r="W82" s="312"/>
      <c r="X82" s="315"/>
      <c r="Z82" s="316"/>
      <c r="AA82" s="317"/>
      <c r="AB82" s="317"/>
      <c r="AC82" s="317"/>
      <c r="AD82" s="318"/>
    </row>
    <row r="83" spans="1:30" ht="45" x14ac:dyDescent="0.25">
      <c r="D83" s="205">
        <v>33</v>
      </c>
      <c r="E83" s="319"/>
      <c r="F83" s="193" t="s">
        <v>184</v>
      </c>
      <c r="G83" s="47" t="s">
        <v>185</v>
      </c>
      <c r="H83" s="126" t="s">
        <v>104</v>
      </c>
      <c r="I83" s="96" t="s">
        <v>64</v>
      </c>
      <c r="J83" s="93" t="s">
        <v>64</v>
      </c>
      <c r="K83" s="93"/>
      <c r="L83" s="93"/>
      <c r="M83" s="19" t="s">
        <v>64</v>
      </c>
      <c r="N83" s="93"/>
      <c r="O83" s="199"/>
      <c r="P83" s="196" t="s">
        <v>29</v>
      </c>
      <c r="Q83" s="19">
        <v>1</v>
      </c>
      <c r="R83" s="363">
        <v>17840</v>
      </c>
      <c r="S83" s="284">
        <f t="shared" si="4"/>
        <v>17840</v>
      </c>
      <c r="U83" s="313"/>
      <c r="V83" s="314"/>
      <c r="W83" s="312"/>
      <c r="X83" s="315"/>
      <c r="Z83" s="316"/>
      <c r="AA83" s="317"/>
      <c r="AB83" s="317"/>
      <c r="AC83" s="317"/>
      <c r="AD83" s="318"/>
    </row>
    <row r="84" spans="1:30" x14ac:dyDescent="0.25">
      <c r="D84" s="364" t="s">
        <v>169</v>
      </c>
      <c r="E84" s="365"/>
      <c r="F84" s="231" t="s">
        <v>170</v>
      </c>
      <c r="G84" s="115" t="s">
        <v>171</v>
      </c>
      <c r="H84" s="127" t="s">
        <v>104</v>
      </c>
      <c r="I84" s="232" t="s">
        <v>64</v>
      </c>
      <c r="J84" s="102" t="s">
        <v>64</v>
      </c>
      <c r="K84" s="102"/>
      <c r="L84" s="102"/>
      <c r="M84" s="102" t="s">
        <v>64</v>
      </c>
      <c r="N84" s="102"/>
      <c r="O84" s="233"/>
      <c r="P84" s="234" t="s">
        <v>29</v>
      </c>
      <c r="Q84" s="102">
        <v>1</v>
      </c>
      <c r="R84" s="366">
        <v>5783.4000000000005</v>
      </c>
      <c r="S84" s="284">
        <f t="shared" si="4"/>
        <v>5783.4000000000005</v>
      </c>
      <c r="U84" s="313"/>
      <c r="V84" s="314"/>
      <c r="W84" s="312"/>
      <c r="X84" s="315"/>
      <c r="Z84" s="316"/>
      <c r="AA84" s="317"/>
      <c r="AB84" s="317"/>
      <c r="AC84" s="317"/>
      <c r="AD84" s="318"/>
    </row>
    <row r="85" spans="1:30" s="325" customFormat="1" x14ac:dyDescent="0.25">
      <c r="D85" s="367" t="s">
        <v>178</v>
      </c>
      <c r="E85" s="368"/>
      <c r="F85" s="263" t="s">
        <v>182</v>
      </c>
      <c r="G85" s="237" t="s">
        <v>183</v>
      </c>
      <c r="H85" s="264" t="s">
        <v>104</v>
      </c>
      <c r="I85" s="265" t="s">
        <v>64</v>
      </c>
      <c r="J85" s="244" t="s">
        <v>64</v>
      </c>
      <c r="K85" s="244"/>
      <c r="L85" s="244"/>
      <c r="M85" s="244" t="s">
        <v>64</v>
      </c>
      <c r="N85" s="244"/>
      <c r="O85" s="266"/>
      <c r="P85" s="267" t="s">
        <v>29</v>
      </c>
      <c r="Q85" s="244">
        <v>1</v>
      </c>
      <c r="R85" s="369">
        <v>1985</v>
      </c>
      <c r="S85" s="284">
        <f t="shared" si="4"/>
        <v>1985</v>
      </c>
      <c r="U85" s="328"/>
      <c r="V85" s="329"/>
      <c r="W85" s="327"/>
      <c r="X85" s="330"/>
      <c r="Z85" s="331"/>
      <c r="AA85" s="332"/>
      <c r="AB85" s="332"/>
      <c r="AC85" s="332"/>
      <c r="AD85" s="333"/>
    </row>
    <row r="86" spans="1:30" x14ac:dyDescent="0.25">
      <c r="D86" s="367" t="s">
        <v>179</v>
      </c>
      <c r="E86" s="368"/>
      <c r="F86" s="263" t="s">
        <v>180</v>
      </c>
      <c r="G86" s="237" t="s">
        <v>181</v>
      </c>
      <c r="H86" s="264" t="s">
        <v>104</v>
      </c>
      <c r="I86" s="265" t="s">
        <v>64</v>
      </c>
      <c r="J86" s="244" t="s">
        <v>64</v>
      </c>
      <c r="K86" s="244"/>
      <c r="L86" s="244"/>
      <c r="M86" s="244" t="s">
        <v>64</v>
      </c>
      <c r="N86" s="244"/>
      <c r="O86" s="266"/>
      <c r="P86" s="267" t="s">
        <v>29</v>
      </c>
      <c r="Q86" s="244">
        <v>1</v>
      </c>
      <c r="R86" s="369">
        <v>2250</v>
      </c>
      <c r="S86" s="284">
        <f t="shared" si="4"/>
        <v>2250</v>
      </c>
      <c r="U86" s="313"/>
      <c r="V86" s="314"/>
      <c r="W86" s="312"/>
      <c r="X86" s="315"/>
      <c r="Z86" s="316"/>
      <c r="AA86" s="317"/>
      <c r="AB86" s="317"/>
      <c r="AC86" s="317"/>
      <c r="AD86" s="318"/>
    </row>
    <row r="87" spans="1:30" ht="30" x14ac:dyDescent="0.25">
      <c r="D87" s="205">
        <v>34</v>
      </c>
      <c r="E87" s="319"/>
      <c r="F87" s="193" t="s">
        <v>118</v>
      </c>
      <c r="G87" s="47" t="s">
        <v>117</v>
      </c>
      <c r="H87" s="126" t="s">
        <v>104</v>
      </c>
      <c r="I87" s="96" t="s">
        <v>64</v>
      </c>
      <c r="J87" s="93" t="s">
        <v>64</v>
      </c>
      <c r="K87" s="93"/>
      <c r="L87" s="93"/>
      <c r="M87" s="19" t="s">
        <v>64</v>
      </c>
      <c r="N87" s="93"/>
      <c r="O87" s="199"/>
      <c r="P87" s="196" t="s">
        <v>29</v>
      </c>
      <c r="Q87" s="19">
        <v>1</v>
      </c>
      <c r="R87" s="363">
        <v>10408</v>
      </c>
      <c r="S87" s="284">
        <f t="shared" si="4"/>
        <v>10408</v>
      </c>
      <c r="U87" s="313"/>
      <c r="V87" s="314"/>
      <c r="W87" s="312"/>
      <c r="X87" s="315"/>
      <c r="Z87" s="316"/>
      <c r="AA87" s="317"/>
      <c r="AB87" s="317"/>
      <c r="AC87" s="317"/>
      <c r="AD87" s="318"/>
    </row>
    <row r="88" spans="1:30" ht="30" x14ac:dyDescent="0.25">
      <c r="D88" s="205">
        <v>35</v>
      </c>
      <c r="E88" s="319"/>
      <c r="F88" s="193" t="s">
        <v>159</v>
      </c>
      <c r="G88" s="47" t="s">
        <v>160</v>
      </c>
      <c r="H88" s="126" t="s">
        <v>104</v>
      </c>
      <c r="I88" s="96" t="s">
        <v>64</v>
      </c>
      <c r="J88" s="93" t="s">
        <v>64</v>
      </c>
      <c r="K88" s="93"/>
      <c r="L88" s="93"/>
      <c r="M88" s="19" t="s">
        <v>64</v>
      </c>
      <c r="N88" s="93"/>
      <c r="O88" s="199"/>
      <c r="P88" s="196" t="s">
        <v>29</v>
      </c>
      <c r="Q88" s="19">
        <v>1</v>
      </c>
      <c r="R88" s="363">
        <v>17553</v>
      </c>
      <c r="S88" s="284">
        <f t="shared" si="4"/>
        <v>17553</v>
      </c>
      <c r="U88" s="313"/>
      <c r="V88" s="314"/>
      <c r="W88" s="312"/>
      <c r="X88" s="315"/>
      <c r="Z88" s="316"/>
      <c r="AA88" s="317"/>
      <c r="AB88" s="317"/>
      <c r="AC88" s="317"/>
      <c r="AD88" s="318"/>
    </row>
    <row r="89" spans="1:30" x14ac:dyDescent="0.25">
      <c r="A89" s="452"/>
      <c r="D89" s="205">
        <v>36</v>
      </c>
      <c r="E89" s="319"/>
      <c r="F89" s="370" t="s">
        <v>161</v>
      </c>
      <c r="G89" s="115" t="s">
        <v>162</v>
      </c>
      <c r="H89" s="126" t="s">
        <v>104</v>
      </c>
      <c r="I89" s="96" t="s">
        <v>64</v>
      </c>
      <c r="J89" s="93" t="s">
        <v>64</v>
      </c>
      <c r="K89" s="93"/>
      <c r="L89" s="93"/>
      <c r="M89" s="19" t="s">
        <v>64</v>
      </c>
      <c r="N89" s="93"/>
      <c r="O89" s="199"/>
      <c r="P89" s="196" t="s">
        <v>29</v>
      </c>
      <c r="Q89" s="19">
        <v>1</v>
      </c>
      <c r="R89" s="363">
        <v>5028</v>
      </c>
      <c r="S89" s="284">
        <f t="shared" si="4"/>
        <v>5028</v>
      </c>
      <c r="U89" s="313"/>
      <c r="V89" s="314"/>
      <c r="W89" s="312"/>
      <c r="X89" s="315"/>
      <c r="Z89" s="316"/>
      <c r="AA89" s="317"/>
      <c r="AB89" s="317"/>
      <c r="AC89" s="317"/>
      <c r="AD89" s="318"/>
    </row>
    <row r="90" spans="1:30" ht="30" x14ac:dyDescent="0.25">
      <c r="A90" s="452"/>
      <c r="D90" s="205">
        <v>37</v>
      </c>
      <c r="E90" s="319"/>
      <c r="F90" s="207" t="s">
        <v>116</v>
      </c>
      <c r="G90" s="47" t="s">
        <v>115</v>
      </c>
      <c r="H90" s="126" t="s">
        <v>104</v>
      </c>
      <c r="I90" s="96" t="s">
        <v>64</v>
      </c>
      <c r="J90" s="93" t="s">
        <v>64</v>
      </c>
      <c r="K90" s="93"/>
      <c r="L90" s="93"/>
      <c r="M90" s="19" t="s">
        <v>64</v>
      </c>
      <c r="N90" s="93"/>
      <c r="O90" s="199"/>
      <c r="P90" s="196" t="s">
        <v>29</v>
      </c>
      <c r="Q90" s="19">
        <v>1</v>
      </c>
      <c r="R90" s="363">
        <v>28590.080000000002</v>
      </c>
      <c r="S90" s="284">
        <f t="shared" si="4"/>
        <v>28590.080000000002</v>
      </c>
      <c r="U90" s="313"/>
      <c r="V90" s="314"/>
      <c r="W90" s="312"/>
      <c r="X90" s="315"/>
      <c r="Z90" s="316"/>
      <c r="AA90" s="317"/>
      <c r="AB90" s="317"/>
      <c r="AC90" s="317"/>
      <c r="AD90" s="318"/>
    </row>
    <row r="91" spans="1:30" ht="30" x14ac:dyDescent="0.25">
      <c r="D91" s="205">
        <v>38</v>
      </c>
      <c r="E91" s="319"/>
      <c r="F91" s="207" t="s">
        <v>165</v>
      </c>
      <c r="G91" s="47" t="s">
        <v>166</v>
      </c>
      <c r="H91" s="126" t="s">
        <v>104</v>
      </c>
      <c r="I91" s="96" t="s">
        <v>64</v>
      </c>
      <c r="J91" s="93" t="s">
        <v>64</v>
      </c>
      <c r="K91" s="93"/>
      <c r="L91" s="93"/>
      <c r="M91" s="19" t="s">
        <v>64</v>
      </c>
      <c r="N91" s="93"/>
      <c r="O91" s="199"/>
      <c r="P91" s="196" t="s">
        <v>29</v>
      </c>
      <c r="Q91" s="19">
        <v>1</v>
      </c>
      <c r="R91" s="363">
        <v>30781.439999999999</v>
      </c>
      <c r="S91" s="284">
        <f t="shared" si="4"/>
        <v>30781.439999999999</v>
      </c>
      <c r="U91" s="313"/>
      <c r="V91" s="314"/>
      <c r="W91" s="312"/>
      <c r="X91" s="315"/>
      <c r="Z91" s="316"/>
      <c r="AA91" s="317"/>
      <c r="AB91" s="317"/>
      <c r="AC91" s="317"/>
      <c r="AD91" s="318"/>
    </row>
    <row r="92" spans="1:30" ht="30" x14ac:dyDescent="0.25">
      <c r="D92" s="205">
        <v>39</v>
      </c>
      <c r="E92" s="319"/>
      <c r="F92" s="371" t="s">
        <v>114</v>
      </c>
      <c r="G92" s="47" t="s">
        <v>113</v>
      </c>
      <c r="H92" s="126" t="s">
        <v>104</v>
      </c>
      <c r="I92" s="96" t="s">
        <v>64</v>
      </c>
      <c r="J92" s="93" t="s">
        <v>64</v>
      </c>
      <c r="K92" s="93"/>
      <c r="L92" s="93"/>
      <c r="M92" s="19" t="s">
        <v>64</v>
      </c>
      <c r="N92" s="93"/>
      <c r="O92" s="199"/>
      <c r="P92" s="196" t="s">
        <v>29</v>
      </c>
      <c r="Q92" s="19">
        <v>1</v>
      </c>
      <c r="R92" s="363">
        <v>8424</v>
      </c>
      <c r="S92" s="284">
        <f t="shared" si="4"/>
        <v>8424</v>
      </c>
      <c r="U92" s="313"/>
      <c r="V92" s="314"/>
      <c r="W92" s="312"/>
      <c r="X92" s="315"/>
      <c r="Z92" s="316"/>
      <c r="AA92" s="317"/>
      <c r="AB92" s="317"/>
      <c r="AC92" s="317"/>
      <c r="AD92" s="318"/>
    </row>
    <row r="93" spans="1:30" ht="30" x14ac:dyDescent="0.25">
      <c r="D93" s="205">
        <v>40</v>
      </c>
      <c r="E93" s="319"/>
      <c r="F93" s="371" t="s">
        <v>112</v>
      </c>
      <c r="G93" s="47" t="s">
        <v>111</v>
      </c>
      <c r="H93" s="126" t="s">
        <v>104</v>
      </c>
      <c r="I93" s="96" t="s">
        <v>64</v>
      </c>
      <c r="J93" s="93" t="s">
        <v>64</v>
      </c>
      <c r="K93" s="93"/>
      <c r="L93" s="93"/>
      <c r="M93" s="19" t="s">
        <v>64</v>
      </c>
      <c r="N93" s="93"/>
      <c r="O93" s="199"/>
      <c r="P93" s="196" t="s">
        <v>29</v>
      </c>
      <c r="Q93" s="19">
        <v>1</v>
      </c>
      <c r="R93" s="363">
        <v>9915</v>
      </c>
      <c r="S93" s="284">
        <f t="shared" si="4"/>
        <v>9915</v>
      </c>
      <c r="U93" s="313"/>
      <c r="V93" s="314"/>
      <c r="W93" s="312"/>
      <c r="X93" s="315"/>
      <c r="Z93" s="316"/>
      <c r="AA93" s="317"/>
      <c r="AB93" s="317"/>
      <c r="AC93" s="317"/>
      <c r="AD93" s="318"/>
    </row>
    <row r="94" spans="1:30" x14ac:dyDescent="0.25">
      <c r="D94" s="205">
        <v>41</v>
      </c>
      <c r="E94" s="319"/>
      <c r="F94" s="371" t="s">
        <v>110</v>
      </c>
      <c r="G94" s="47" t="s">
        <v>109</v>
      </c>
      <c r="H94" s="126" t="s">
        <v>104</v>
      </c>
      <c r="I94" s="96" t="s">
        <v>64</v>
      </c>
      <c r="J94" s="93" t="s">
        <v>64</v>
      </c>
      <c r="K94" s="93"/>
      <c r="L94" s="93"/>
      <c r="M94" s="19" t="s">
        <v>64</v>
      </c>
      <c r="N94" s="93"/>
      <c r="O94" s="199"/>
      <c r="P94" s="196" t="s">
        <v>29</v>
      </c>
      <c r="Q94" s="19">
        <v>1</v>
      </c>
      <c r="R94" s="363">
        <v>3345</v>
      </c>
      <c r="S94" s="284">
        <f t="shared" si="4"/>
        <v>3345</v>
      </c>
      <c r="U94" s="313"/>
      <c r="V94" s="314"/>
      <c r="W94" s="312"/>
      <c r="X94" s="315"/>
      <c r="Z94" s="316"/>
      <c r="AA94" s="317"/>
      <c r="AB94" s="317"/>
      <c r="AC94" s="317"/>
      <c r="AD94" s="318"/>
    </row>
    <row r="95" spans="1:30" ht="45.75" thickBot="1" x14ac:dyDescent="0.3">
      <c r="D95" s="206">
        <v>42</v>
      </c>
      <c r="E95" s="372"/>
      <c r="F95" s="373" t="s">
        <v>163</v>
      </c>
      <c r="G95" s="60" t="s">
        <v>164</v>
      </c>
      <c r="H95" s="166" t="s">
        <v>104</v>
      </c>
      <c r="I95" s="200" t="s">
        <v>64</v>
      </c>
      <c r="J95" s="191" t="s">
        <v>64</v>
      </c>
      <c r="K95" s="191"/>
      <c r="L95" s="191"/>
      <c r="M95" s="21" t="s">
        <v>64</v>
      </c>
      <c r="N95" s="191"/>
      <c r="O95" s="201"/>
      <c r="P95" s="197" t="s">
        <v>29</v>
      </c>
      <c r="Q95" s="21">
        <v>1</v>
      </c>
      <c r="R95" s="338">
        <v>76685.31</v>
      </c>
      <c r="S95" s="284">
        <f t="shared" si="4"/>
        <v>76685.31</v>
      </c>
      <c r="U95" s="313"/>
      <c r="V95" s="314"/>
      <c r="W95" s="312"/>
      <c r="X95" s="315"/>
      <c r="Z95" s="316"/>
      <c r="AA95" s="317"/>
      <c r="AB95" s="317"/>
      <c r="AC95" s="317"/>
      <c r="AD95" s="318"/>
    </row>
    <row r="96" spans="1:30" x14ac:dyDescent="0.25">
      <c r="D96" s="451" t="s">
        <v>0</v>
      </c>
      <c r="E96" s="451"/>
      <c r="F96" s="451"/>
      <c r="G96" s="451"/>
      <c r="H96" s="451"/>
      <c r="I96" s="451"/>
      <c r="J96" s="451"/>
      <c r="K96" s="451"/>
      <c r="L96" s="451"/>
      <c r="M96" s="451"/>
      <c r="N96" s="451"/>
      <c r="O96" s="451"/>
      <c r="P96" s="451"/>
      <c r="Q96" s="451"/>
      <c r="R96" s="451"/>
      <c r="S96" s="285">
        <f>SUM(S80:S95)</f>
        <v>889156.23</v>
      </c>
    </row>
    <row r="97" spans="2:30" x14ac:dyDescent="0.25">
      <c r="D97" s="277"/>
      <c r="E97" s="277"/>
      <c r="F97" s="277"/>
      <c r="G97" s="277"/>
      <c r="H97" s="277"/>
      <c r="I97" s="277"/>
      <c r="J97" s="277"/>
      <c r="K97" s="277"/>
      <c r="L97" s="277"/>
      <c r="M97" s="277"/>
      <c r="N97" s="277"/>
      <c r="O97" s="277"/>
      <c r="P97" s="277"/>
      <c r="Q97" s="277"/>
      <c r="R97" s="277"/>
      <c r="S97" s="285"/>
    </row>
    <row r="98" spans="2:30" x14ac:dyDescent="0.25">
      <c r="D98" s="277"/>
      <c r="E98" s="277"/>
      <c r="F98" s="277"/>
      <c r="G98" s="277"/>
      <c r="H98" s="277"/>
      <c r="I98" s="277"/>
      <c r="J98" s="277"/>
      <c r="K98" s="277"/>
      <c r="L98" s="277"/>
      <c r="M98" s="277"/>
      <c r="N98" s="277"/>
      <c r="O98" s="277"/>
      <c r="P98" s="277"/>
      <c r="Q98" s="277"/>
      <c r="R98" s="277"/>
      <c r="S98" s="285"/>
    </row>
    <row r="99" spans="2:30" ht="15.75" thickBot="1" x14ac:dyDescent="0.3">
      <c r="C99" s="272" t="s">
        <v>108</v>
      </c>
      <c r="E99" s="272"/>
      <c r="F99" s="272"/>
      <c r="G99" s="272"/>
      <c r="H99" s="272"/>
      <c r="I99" s="272"/>
      <c r="J99" s="272"/>
      <c r="K99" s="272"/>
      <c r="L99" s="272"/>
      <c r="M99" s="272"/>
      <c r="N99" s="272"/>
      <c r="O99" s="272"/>
      <c r="P99" s="272"/>
      <c r="Q99" s="272"/>
      <c r="R99" s="272"/>
      <c r="S99" s="272"/>
    </row>
    <row r="100" spans="2:30" s="1" customFormat="1" ht="90.75" thickBot="1" x14ac:dyDescent="0.3">
      <c r="D100" s="39" t="s">
        <v>26</v>
      </c>
      <c r="E100" s="70" t="s">
        <v>25</v>
      </c>
      <c r="F100" s="18" t="s">
        <v>24</v>
      </c>
      <c r="G100" s="40" t="s">
        <v>23</v>
      </c>
      <c r="H100" s="37" t="s">
        <v>22</v>
      </c>
      <c r="I100" s="41" t="s">
        <v>21</v>
      </c>
      <c r="J100" s="11" t="s">
        <v>20</v>
      </c>
      <c r="K100" s="11" t="s">
        <v>19</v>
      </c>
      <c r="L100" s="11" t="s">
        <v>18</v>
      </c>
      <c r="M100" s="40" t="s">
        <v>17</v>
      </c>
      <c r="N100" s="40" t="s">
        <v>16</v>
      </c>
      <c r="O100" s="40" t="s">
        <v>15</v>
      </c>
      <c r="P100" s="18" t="s">
        <v>14</v>
      </c>
      <c r="Q100" s="11" t="s">
        <v>13</v>
      </c>
      <c r="R100" s="10" t="s">
        <v>12</v>
      </c>
      <c r="S100" s="9" t="s">
        <v>11</v>
      </c>
      <c r="U100" s="17" t="s">
        <v>10</v>
      </c>
      <c r="V100" s="16" t="s">
        <v>9</v>
      </c>
      <c r="W100" s="15" t="s">
        <v>8</v>
      </c>
      <c r="X100" s="15" t="s">
        <v>7</v>
      </c>
      <c r="Z100" s="14" t="s">
        <v>6</v>
      </c>
      <c r="AA100" s="13" t="s">
        <v>5</v>
      </c>
      <c r="AB100" s="13" t="s">
        <v>4</v>
      </c>
      <c r="AC100" s="13" t="s">
        <v>3</v>
      </c>
      <c r="AD100" s="12" t="s">
        <v>2</v>
      </c>
    </row>
    <row r="101" spans="2:30" s="1" customFormat="1" x14ac:dyDescent="0.25">
      <c r="B101" s="271"/>
      <c r="D101" s="158">
        <v>43</v>
      </c>
      <c r="E101" s="183"/>
      <c r="F101" s="374" t="s">
        <v>107</v>
      </c>
      <c r="G101" s="49" t="s">
        <v>106</v>
      </c>
      <c r="H101" s="185" t="s">
        <v>104</v>
      </c>
      <c r="I101" s="151" t="s">
        <v>64</v>
      </c>
      <c r="J101" s="55" t="s">
        <v>64</v>
      </c>
      <c r="K101" s="55"/>
      <c r="L101" s="55"/>
      <c r="M101" s="55" t="s">
        <v>64</v>
      </c>
      <c r="N101" s="55"/>
      <c r="O101" s="187"/>
      <c r="P101" s="189" t="s">
        <v>29</v>
      </c>
      <c r="Q101" s="67">
        <v>1</v>
      </c>
      <c r="R101" s="179">
        <v>65310.720000000001</v>
      </c>
      <c r="S101" s="284">
        <f t="shared" ref="S101:S102" si="5">Q101*R101</f>
        <v>65310.720000000001</v>
      </c>
      <c r="U101" s="8"/>
      <c r="V101" s="7"/>
      <c r="W101" s="6"/>
      <c r="X101" s="5"/>
      <c r="Z101" s="4"/>
      <c r="AA101" s="3"/>
      <c r="AB101" s="3"/>
      <c r="AC101" s="3"/>
      <c r="AD101" s="2"/>
    </row>
    <row r="102" spans="2:30" s="1" customFormat="1" ht="30.75" thickBot="1" x14ac:dyDescent="0.3">
      <c r="B102" s="271"/>
      <c r="D102" s="160">
        <v>44</v>
      </c>
      <c r="E102" s="164"/>
      <c r="F102" s="375" t="s">
        <v>198</v>
      </c>
      <c r="G102" s="60" t="s">
        <v>199</v>
      </c>
      <c r="H102" s="186" t="s">
        <v>104</v>
      </c>
      <c r="I102" s="184" t="s">
        <v>64</v>
      </c>
      <c r="J102" s="58" t="s">
        <v>64</v>
      </c>
      <c r="K102" s="58"/>
      <c r="L102" s="58"/>
      <c r="M102" s="58" t="s">
        <v>64</v>
      </c>
      <c r="N102" s="58"/>
      <c r="O102" s="188"/>
      <c r="P102" s="57" t="s">
        <v>29</v>
      </c>
      <c r="Q102" s="59">
        <v>1</v>
      </c>
      <c r="R102" s="28">
        <v>4334.59</v>
      </c>
      <c r="S102" s="284">
        <f t="shared" si="5"/>
        <v>4334.59</v>
      </c>
      <c r="U102" s="8"/>
      <c r="V102" s="7"/>
      <c r="W102" s="6"/>
      <c r="X102" s="5"/>
      <c r="Z102" s="4"/>
      <c r="AA102" s="3"/>
      <c r="AB102" s="3"/>
      <c r="AC102" s="3"/>
      <c r="AD102" s="2"/>
    </row>
    <row r="103" spans="2:30" x14ac:dyDescent="0.25">
      <c r="D103" s="451" t="s">
        <v>0</v>
      </c>
      <c r="E103" s="451"/>
      <c r="F103" s="451"/>
      <c r="G103" s="451"/>
      <c r="H103" s="451"/>
      <c r="I103" s="451"/>
      <c r="J103" s="451"/>
      <c r="K103" s="451"/>
      <c r="L103" s="451"/>
      <c r="M103" s="451"/>
      <c r="N103" s="451"/>
      <c r="O103" s="451"/>
      <c r="P103" s="451"/>
      <c r="Q103" s="451"/>
      <c r="R103" s="451"/>
      <c r="S103" s="285">
        <f>SUM(S101:S102)</f>
        <v>69645.31</v>
      </c>
    </row>
    <row r="104" spans="2:30" x14ac:dyDescent="0.25">
      <c r="D104" s="277"/>
      <c r="E104" s="277"/>
      <c r="F104" s="277"/>
      <c r="G104" s="277"/>
      <c r="H104" s="277"/>
      <c r="I104" s="277"/>
      <c r="J104" s="277"/>
      <c r="K104" s="277"/>
      <c r="L104" s="277"/>
      <c r="M104" s="277"/>
      <c r="N104" s="277"/>
      <c r="O104" s="277"/>
      <c r="P104" s="277"/>
      <c r="Q104" s="277"/>
      <c r="R104" s="277"/>
      <c r="S104" s="285"/>
    </row>
    <row r="105" spans="2:30" x14ac:dyDescent="0.25">
      <c r="D105" s="277"/>
      <c r="E105" s="277"/>
      <c r="F105" s="277"/>
      <c r="G105" s="277"/>
      <c r="H105" s="277"/>
      <c r="I105" s="277"/>
      <c r="J105" s="277"/>
      <c r="K105" s="277"/>
      <c r="L105" s="277"/>
      <c r="M105" s="277"/>
      <c r="N105" s="277"/>
      <c r="O105" s="277"/>
      <c r="P105" s="277"/>
      <c r="Q105" s="277"/>
      <c r="R105" s="277"/>
      <c r="S105" s="285"/>
    </row>
    <row r="106" spans="2:30" ht="15.75" thickBot="1" x14ac:dyDescent="0.3">
      <c r="C106" s="272" t="s">
        <v>105</v>
      </c>
      <c r="E106" s="272"/>
      <c r="F106" s="272"/>
      <c r="G106" s="272"/>
      <c r="H106" s="272"/>
      <c r="I106" s="272"/>
      <c r="J106" s="272"/>
      <c r="K106" s="272"/>
      <c r="L106" s="272"/>
      <c r="M106" s="272"/>
      <c r="N106" s="272"/>
      <c r="O106" s="272"/>
      <c r="P106" s="272"/>
      <c r="Q106" s="272"/>
      <c r="R106" s="272"/>
      <c r="S106" s="272"/>
    </row>
    <row r="107" spans="2:30" s="1" customFormat="1" ht="90.75" thickBot="1" x14ac:dyDescent="0.3">
      <c r="D107" s="39" t="s">
        <v>26</v>
      </c>
      <c r="E107" s="70" t="s">
        <v>25</v>
      </c>
      <c r="F107" s="18" t="s">
        <v>24</v>
      </c>
      <c r="G107" s="40" t="s">
        <v>23</v>
      </c>
      <c r="H107" s="37" t="s">
        <v>22</v>
      </c>
      <c r="I107" s="18" t="s">
        <v>21</v>
      </c>
      <c r="J107" s="11" t="s">
        <v>20</v>
      </c>
      <c r="K107" s="11" t="s">
        <v>19</v>
      </c>
      <c r="L107" s="11" t="s">
        <v>18</v>
      </c>
      <c r="M107" s="40" t="s">
        <v>17</v>
      </c>
      <c r="N107" s="40" t="s">
        <v>16</v>
      </c>
      <c r="O107" s="37" t="s">
        <v>15</v>
      </c>
      <c r="P107" s="41" t="s">
        <v>14</v>
      </c>
      <c r="Q107" s="11" t="s">
        <v>13</v>
      </c>
      <c r="R107" s="10" t="s">
        <v>12</v>
      </c>
      <c r="S107" s="9" t="s">
        <v>11</v>
      </c>
      <c r="U107" s="17" t="s">
        <v>10</v>
      </c>
      <c r="V107" s="16" t="s">
        <v>9</v>
      </c>
      <c r="W107" s="15" t="s">
        <v>8</v>
      </c>
      <c r="X107" s="15" t="s">
        <v>7</v>
      </c>
      <c r="Z107" s="14" t="s">
        <v>6</v>
      </c>
      <c r="AA107" s="13" t="s">
        <v>5</v>
      </c>
      <c r="AB107" s="13" t="s">
        <v>4</v>
      </c>
      <c r="AC107" s="13" t="s">
        <v>3</v>
      </c>
      <c r="AD107" s="12" t="s">
        <v>2</v>
      </c>
    </row>
    <row r="108" spans="2:30" s="1" customFormat="1" ht="15.75" thickBot="1" x14ac:dyDescent="0.3">
      <c r="B108" s="271"/>
      <c r="D108" s="180">
        <v>45</v>
      </c>
      <c r="E108" s="153"/>
      <c r="F108" s="181" t="s">
        <v>194</v>
      </c>
      <c r="G108" s="268" t="s">
        <v>195</v>
      </c>
      <c r="H108" s="61" t="s">
        <v>104</v>
      </c>
      <c r="I108" s="155" t="s">
        <v>64</v>
      </c>
      <c r="J108" s="68" t="s">
        <v>64</v>
      </c>
      <c r="K108" s="68"/>
      <c r="L108" s="68"/>
      <c r="M108" s="68" t="s">
        <v>64</v>
      </c>
      <c r="N108" s="68"/>
      <c r="O108" s="156"/>
      <c r="P108" s="182" t="s">
        <v>29</v>
      </c>
      <c r="Q108" s="69">
        <v>1</v>
      </c>
      <c r="R108" s="25">
        <v>15319.04</v>
      </c>
      <c r="S108" s="284">
        <f>Q108*R108</f>
        <v>15319.04</v>
      </c>
      <c r="U108" s="8"/>
      <c r="V108" s="7"/>
      <c r="W108" s="6"/>
      <c r="X108" s="5"/>
      <c r="Z108" s="4"/>
      <c r="AA108" s="3"/>
      <c r="AB108" s="3"/>
      <c r="AC108" s="3"/>
      <c r="AD108" s="2"/>
    </row>
    <row r="109" spans="2:30" x14ac:dyDescent="0.25">
      <c r="D109" s="451" t="s">
        <v>0</v>
      </c>
      <c r="E109" s="451"/>
      <c r="F109" s="451"/>
      <c r="G109" s="451"/>
      <c r="H109" s="451"/>
      <c r="I109" s="451"/>
      <c r="J109" s="451"/>
      <c r="K109" s="451"/>
      <c r="L109" s="451"/>
      <c r="M109" s="451"/>
      <c r="N109" s="451"/>
      <c r="O109" s="451"/>
      <c r="P109" s="451"/>
      <c r="Q109" s="451"/>
      <c r="R109" s="451"/>
      <c r="S109" s="285">
        <f>SUM(S108)</f>
        <v>15319.04</v>
      </c>
    </row>
    <row r="112" spans="2:30" s="272" customFormat="1" ht="15.75" thickBot="1" x14ac:dyDescent="0.3">
      <c r="C112" s="376" t="s">
        <v>103</v>
      </c>
      <c r="D112" s="376"/>
      <c r="E112" s="376"/>
      <c r="F112" s="376"/>
      <c r="G112" s="376"/>
      <c r="H112" s="376"/>
      <c r="I112" s="376"/>
      <c r="J112" s="376"/>
      <c r="K112" s="376"/>
      <c r="L112" s="376"/>
      <c r="M112" s="376"/>
      <c r="N112" s="376"/>
      <c r="O112" s="376"/>
      <c r="P112" s="376"/>
      <c r="Q112" s="376"/>
      <c r="R112" s="376"/>
      <c r="S112" s="376"/>
    </row>
    <row r="113" spans="3:30" s="1" customFormat="1" ht="90.75" thickBot="1" x14ac:dyDescent="0.3">
      <c r="C113" s="143"/>
      <c r="D113" s="144" t="s">
        <v>26</v>
      </c>
      <c r="E113" s="145" t="s">
        <v>25</v>
      </c>
      <c r="F113" s="145" t="s">
        <v>24</v>
      </c>
      <c r="G113" s="148" t="s">
        <v>23</v>
      </c>
      <c r="H113" s="219" t="s">
        <v>22</v>
      </c>
      <c r="I113" s="147" t="s">
        <v>21</v>
      </c>
      <c r="J113" s="148" t="s">
        <v>20</v>
      </c>
      <c r="K113" s="148" t="s">
        <v>19</v>
      </c>
      <c r="L113" s="148" t="s">
        <v>18</v>
      </c>
      <c r="M113" s="146" t="s">
        <v>17</v>
      </c>
      <c r="N113" s="146" t="s">
        <v>16</v>
      </c>
      <c r="O113" s="146" t="s">
        <v>15</v>
      </c>
      <c r="P113" s="145" t="s">
        <v>14</v>
      </c>
      <c r="Q113" s="148" t="s">
        <v>13</v>
      </c>
      <c r="R113" s="149" t="s">
        <v>12</v>
      </c>
      <c r="S113" s="150" t="s">
        <v>11</v>
      </c>
      <c r="U113" s="17" t="s">
        <v>10</v>
      </c>
      <c r="V113" s="16" t="s">
        <v>9</v>
      </c>
      <c r="W113" s="15" t="s">
        <v>8</v>
      </c>
      <c r="X113" s="15" t="s">
        <v>7</v>
      </c>
      <c r="Z113" s="14" t="s">
        <v>6</v>
      </c>
      <c r="AA113" s="13" t="s">
        <v>5</v>
      </c>
      <c r="AB113" s="13" t="s">
        <v>4</v>
      </c>
      <c r="AC113" s="13" t="s">
        <v>3</v>
      </c>
      <c r="AD113" s="12" t="s">
        <v>2</v>
      </c>
    </row>
    <row r="114" spans="3:30" s="377" customFormat="1" ht="15.75" thickBot="1" x14ac:dyDescent="0.3">
      <c r="C114" s="343"/>
      <c r="D114" s="228">
        <v>46</v>
      </c>
      <c r="E114" s="226"/>
      <c r="F114" s="220" t="s">
        <v>102</v>
      </c>
      <c r="G114" s="221" t="s">
        <v>101</v>
      </c>
      <c r="H114" s="218" t="s">
        <v>1</v>
      </c>
      <c r="I114" s="216" t="s">
        <v>64</v>
      </c>
      <c r="J114" s="217" t="s">
        <v>64</v>
      </c>
      <c r="K114" s="217"/>
      <c r="L114" s="217"/>
      <c r="M114" s="217" t="s">
        <v>64</v>
      </c>
      <c r="N114" s="217"/>
      <c r="O114" s="218"/>
      <c r="P114" s="216" t="s">
        <v>29</v>
      </c>
      <c r="Q114" s="217">
        <v>1</v>
      </c>
      <c r="R114" s="217"/>
      <c r="S114" s="218"/>
      <c r="U114" s="378"/>
      <c r="V114" s="379"/>
      <c r="W114" s="380"/>
      <c r="X114" s="381"/>
      <c r="Z114" s="382"/>
      <c r="AA114" s="383"/>
      <c r="AB114" s="383"/>
      <c r="AC114" s="383"/>
      <c r="AD114" s="384"/>
    </row>
    <row r="115" spans="3:30" s="377" customFormat="1" ht="15.75" thickBot="1" x14ac:dyDescent="0.3">
      <c r="C115" s="343"/>
      <c r="D115" s="229">
        <v>47</v>
      </c>
      <c r="E115" s="227"/>
      <c r="F115" s="78" t="s">
        <v>100</v>
      </c>
      <c r="G115" s="79" t="s">
        <v>99</v>
      </c>
      <c r="H115" s="138" t="s">
        <v>1</v>
      </c>
      <c r="I115" s="84" t="s">
        <v>64</v>
      </c>
      <c r="J115" s="83" t="s">
        <v>64</v>
      </c>
      <c r="K115" s="83"/>
      <c r="L115" s="83"/>
      <c r="M115" s="83" t="s">
        <v>64</v>
      </c>
      <c r="N115" s="83"/>
      <c r="O115" s="138"/>
      <c r="P115" s="84" t="s">
        <v>29</v>
      </c>
      <c r="Q115" s="83">
        <v>1</v>
      </c>
      <c r="R115" s="83"/>
      <c r="S115" s="138"/>
      <c r="U115" s="378"/>
      <c r="V115" s="379"/>
      <c r="W115" s="380"/>
      <c r="X115" s="381"/>
      <c r="Z115" s="382"/>
      <c r="AA115" s="383"/>
      <c r="AB115" s="383"/>
      <c r="AC115" s="383"/>
      <c r="AD115" s="384"/>
    </row>
    <row r="116" spans="3:30" s="377" customFormat="1" ht="30.75" thickBot="1" x14ac:dyDescent="0.3">
      <c r="C116" s="343"/>
      <c r="D116" s="229">
        <v>48</v>
      </c>
      <c r="E116" s="227"/>
      <c r="F116" s="78" t="s">
        <v>98</v>
      </c>
      <c r="G116" s="79" t="s">
        <v>97</v>
      </c>
      <c r="H116" s="138" t="s">
        <v>1</v>
      </c>
      <c r="I116" s="84" t="s">
        <v>64</v>
      </c>
      <c r="J116" s="83" t="s">
        <v>64</v>
      </c>
      <c r="K116" s="83"/>
      <c r="L116" s="83"/>
      <c r="M116" s="83" t="s">
        <v>64</v>
      </c>
      <c r="N116" s="83"/>
      <c r="O116" s="138"/>
      <c r="P116" s="84" t="s">
        <v>29</v>
      </c>
      <c r="Q116" s="83">
        <v>1</v>
      </c>
      <c r="R116" s="83"/>
      <c r="S116" s="138"/>
      <c r="U116" s="378"/>
      <c r="V116" s="379"/>
      <c r="W116" s="380"/>
      <c r="X116" s="381"/>
      <c r="Z116" s="382"/>
      <c r="AA116" s="383"/>
      <c r="AB116" s="383"/>
      <c r="AC116" s="383"/>
      <c r="AD116" s="384"/>
    </row>
    <row r="117" spans="3:30" s="377" customFormat="1" ht="15.75" thickBot="1" x14ac:dyDescent="0.3">
      <c r="C117" s="343"/>
      <c r="D117" s="229">
        <v>49</v>
      </c>
      <c r="E117" s="227"/>
      <c r="F117" s="78" t="s">
        <v>96</v>
      </c>
      <c r="G117" s="79" t="s">
        <v>95</v>
      </c>
      <c r="H117" s="138" t="s">
        <v>1</v>
      </c>
      <c r="I117" s="84" t="s">
        <v>64</v>
      </c>
      <c r="J117" s="83" t="s">
        <v>64</v>
      </c>
      <c r="K117" s="83"/>
      <c r="L117" s="83"/>
      <c r="M117" s="83" t="s">
        <v>64</v>
      </c>
      <c r="N117" s="83"/>
      <c r="O117" s="138"/>
      <c r="P117" s="84" t="s">
        <v>29</v>
      </c>
      <c r="Q117" s="83">
        <v>1</v>
      </c>
      <c r="R117" s="83"/>
      <c r="S117" s="138"/>
      <c r="U117" s="378"/>
      <c r="V117" s="379"/>
      <c r="W117" s="380"/>
      <c r="X117" s="381"/>
      <c r="Z117" s="382"/>
      <c r="AA117" s="383"/>
      <c r="AB117" s="383"/>
      <c r="AC117" s="383"/>
      <c r="AD117" s="384"/>
    </row>
    <row r="118" spans="3:30" s="377" customFormat="1" x14ac:dyDescent="0.25">
      <c r="C118" s="343"/>
      <c r="D118" s="229">
        <v>50</v>
      </c>
      <c r="E118" s="227"/>
      <c r="F118" s="78" t="s">
        <v>94</v>
      </c>
      <c r="G118" s="79" t="s">
        <v>93</v>
      </c>
      <c r="H118" s="138" t="s">
        <v>1</v>
      </c>
      <c r="I118" s="84" t="s">
        <v>64</v>
      </c>
      <c r="J118" s="83" t="s">
        <v>64</v>
      </c>
      <c r="K118" s="83"/>
      <c r="L118" s="83"/>
      <c r="M118" s="83" t="s">
        <v>64</v>
      </c>
      <c r="N118" s="83"/>
      <c r="O118" s="138"/>
      <c r="P118" s="84" t="s">
        <v>29</v>
      </c>
      <c r="Q118" s="83">
        <v>1</v>
      </c>
      <c r="R118" s="83"/>
      <c r="S118" s="138"/>
      <c r="U118" s="378"/>
      <c r="V118" s="379"/>
      <c r="W118" s="380"/>
      <c r="X118" s="381"/>
      <c r="Z118" s="382"/>
      <c r="AA118" s="383"/>
      <c r="AB118" s="383"/>
      <c r="AC118" s="383"/>
      <c r="AD118" s="384"/>
    </row>
    <row r="119" spans="3:30" s="343" customFormat="1" x14ac:dyDescent="0.25">
      <c r="D119" s="77">
        <v>51</v>
      </c>
      <c r="E119" s="320"/>
      <c r="F119" s="78" t="s">
        <v>92</v>
      </c>
      <c r="G119" s="79" t="s">
        <v>69</v>
      </c>
      <c r="H119" s="138" t="s">
        <v>1</v>
      </c>
      <c r="I119" s="124" t="s">
        <v>64</v>
      </c>
      <c r="J119" s="81" t="s">
        <v>64</v>
      </c>
      <c r="K119" s="81"/>
      <c r="L119" s="81"/>
      <c r="M119" s="81" t="s">
        <v>64</v>
      </c>
      <c r="N119" s="81"/>
      <c r="O119" s="131"/>
      <c r="P119" s="124"/>
      <c r="Q119" s="81"/>
      <c r="R119" s="344"/>
      <c r="S119" s="290"/>
      <c r="U119" s="385"/>
      <c r="V119" s="386"/>
      <c r="W119" s="321"/>
      <c r="X119" s="322"/>
      <c r="Z119" s="387"/>
      <c r="AA119" s="388"/>
      <c r="AB119" s="388"/>
      <c r="AC119" s="388"/>
      <c r="AD119" s="389"/>
    </row>
    <row r="120" spans="3:30" s="343" customFormat="1" x14ac:dyDescent="0.25">
      <c r="D120" s="77">
        <v>52</v>
      </c>
      <c r="E120" s="320"/>
      <c r="F120" s="78" t="s">
        <v>91</v>
      </c>
      <c r="G120" s="79" t="s">
        <v>90</v>
      </c>
      <c r="H120" s="138" t="s">
        <v>1</v>
      </c>
      <c r="I120" s="124" t="s">
        <v>64</v>
      </c>
      <c r="J120" s="81" t="s">
        <v>64</v>
      </c>
      <c r="K120" s="81"/>
      <c r="L120" s="81"/>
      <c r="M120" s="81" t="s">
        <v>64</v>
      </c>
      <c r="N120" s="81"/>
      <c r="O120" s="131"/>
      <c r="P120" s="124" t="s">
        <v>29</v>
      </c>
      <c r="Q120" s="81">
        <v>1</v>
      </c>
      <c r="R120" s="344"/>
      <c r="S120" s="290"/>
      <c r="U120" s="385"/>
      <c r="V120" s="386"/>
      <c r="W120" s="321"/>
      <c r="X120" s="322"/>
      <c r="Z120" s="387"/>
      <c r="AA120" s="388"/>
      <c r="AB120" s="388"/>
      <c r="AC120" s="388"/>
      <c r="AD120" s="389"/>
    </row>
    <row r="121" spans="3:30" s="343" customFormat="1" x14ac:dyDescent="0.25">
      <c r="D121" s="77">
        <v>53</v>
      </c>
      <c r="E121" s="320"/>
      <c r="F121" s="78" t="s">
        <v>89</v>
      </c>
      <c r="G121" s="79" t="s">
        <v>88</v>
      </c>
      <c r="H121" s="138" t="s">
        <v>1</v>
      </c>
      <c r="I121" s="124" t="s">
        <v>64</v>
      </c>
      <c r="J121" s="81" t="s">
        <v>64</v>
      </c>
      <c r="K121" s="81"/>
      <c r="L121" s="81"/>
      <c r="M121" s="81" t="s">
        <v>64</v>
      </c>
      <c r="N121" s="81"/>
      <c r="O121" s="131"/>
      <c r="P121" s="124" t="s">
        <v>73</v>
      </c>
      <c r="Q121" s="81">
        <v>5</v>
      </c>
      <c r="R121" s="344"/>
      <c r="S121" s="290"/>
      <c r="U121" s="385"/>
      <c r="V121" s="386"/>
      <c r="W121" s="321"/>
      <c r="X121" s="322"/>
      <c r="Z121" s="387"/>
      <c r="AA121" s="388"/>
      <c r="AB121" s="388"/>
      <c r="AC121" s="388"/>
      <c r="AD121" s="389"/>
    </row>
    <row r="122" spans="3:30" s="343" customFormat="1" x14ac:dyDescent="0.25">
      <c r="D122" s="77">
        <v>54</v>
      </c>
      <c r="E122" s="320"/>
      <c r="F122" s="78" t="s">
        <v>87</v>
      </c>
      <c r="G122" s="79" t="s">
        <v>86</v>
      </c>
      <c r="H122" s="138" t="s">
        <v>1</v>
      </c>
      <c r="I122" s="124" t="s">
        <v>64</v>
      </c>
      <c r="J122" s="81" t="s">
        <v>64</v>
      </c>
      <c r="K122" s="81"/>
      <c r="L122" s="81"/>
      <c r="M122" s="81" t="s">
        <v>64</v>
      </c>
      <c r="N122" s="81"/>
      <c r="O122" s="131"/>
      <c r="P122" s="124" t="s">
        <v>73</v>
      </c>
      <c r="Q122" s="81">
        <v>2</v>
      </c>
      <c r="R122" s="344"/>
      <c r="S122" s="290"/>
      <c r="U122" s="385"/>
      <c r="V122" s="386"/>
      <c r="W122" s="321"/>
      <c r="X122" s="322"/>
      <c r="Z122" s="387"/>
      <c r="AA122" s="388"/>
      <c r="AB122" s="388"/>
      <c r="AC122" s="388"/>
      <c r="AD122" s="389"/>
    </row>
    <row r="123" spans="3:30" s="343" customFormat="1" ht="30" x14ac:dyDescent="0.25">
      <c r="D123" s="77">
        <v>55</v>
      </c>
      <c r="E123" s="320"/>
      <c r="F123" s="78" t="s">
        <v>85</v>
      </c>
      <c r="G123" s="79" t="s">
        <v>84</v>
      </c>
      <c r="H123" s="138" t="s">
        <v>1</v>
      </c>
      <c r="I123" s="124" t="s">
        <v>64</v>
      </c>
      <c r="J123" s="81" t="s">
        <v>64</v>
      </c>
      <c r="K123" s="81"/>
      <c r="L123" s="81"/>
      <c r="M123" s="81" t="s">
        <v>64</v>
      </c>
      <c r="N123" s="81"/>
      <c r="O123" s="131"/>
      <c r="P123" s="124" t="s">
        <v>29</v>
      </c>
      <c r="Q123" s="81">
        <v>1</v>
      </c>
      <c r="R123" s="344"/>
      <c r="S123" s="290"/>
      <c r="U123" s="385"/>
      <c r="V123" s="386"/>
      <c r="W123" s="321"/>
      <c r="X123" s="322"/>
      <c r="Z123" s="387"/>
      <c r="AA123" s="388"/>
      <c r="AB123" s="388"/>
      <c r="AC123" s="388"/>
      <c r="AD123" s="389"/>
    </row>
    <row r="124" spans="3:30" s="343" customFormat="1" x14ac:dyDescent="0.25">
      <c r="D124" s="77">
        <v>56</v>
      </c>
      <c r="E124" s="320"/>
      <c r="F124" s="78" t="s">
        <v>83</v>
      </c>
      <c r="G124" s="79" t="s">
        <v>82</v>
      </c>
      <c r="H124" s="138" t="s">
        <v>1</v>
      </c>
      <c r="I124" s="124" t="s">
        <v>64</v>
      </c>
      <c r="J124" s="81" t="s">
        <v>64</v>
      </c>
      <c r="K124" s="81"/>
      <c r="L124" s="81"/>
      <c r="M124" s="81" t="s">
        <v>64</v>
      </c>
      <c r="N124" s="81"/>
      <c r="O124" s="131"/>
      <c r="P124" s="124" t="s">
        <v>29</v>
      </c>
      <c r="Q124" s="81">
        <v>1</v>
      </c>
      <c r="R124" s="344"/>
      <c r="S124" s="290"/>
      <c r="U124" s="385"/>
      <c r="V124" s="386"/>
      <c r="W124" s="321"/>
      <c r="X124" s="322"/>
      <c r="Z124" s="387"/>
      <c r="AA124" s="388"/>
      <c r="AB124" s="388"/>
      <c r="AC124" s="388"/>
      <c r="AD124" s="389"/>
    </row>
    <row r="125" spans="3:30" s="343" customFormat="1" ht="30" x14ac:dyDescent="0.25">
      <c r="D125" s="77">
        <v>57</v>
      </c>
      <c r="E125" s="320"/>
      <c r="F125" s="78" t="s">
        <v>81</v>
      </c>
      <c r="G125" s="79" t="s">
        <v>80</v>
      </c>
      <c r="H125" s="138" t="s">
        <v>1</v>
      </c>
      <c r="I125" s="124" t="s">
        <v>64</v>
      </c>
      <c r="J125" s="81" t="s">
        <v>64</v>
      </c>
      <c r="K125" s="81"/>
      <c r="L125" s="81"/>
      <c r="M125" s="81" t="s">
        <v>64</v>
      </c>
      <c r="N125" s="81"/>
      <c r="O125" s="131"/>
      <c r="P125" s="124" t="s">
        <v>29</v>
      </c>
      <c r="Q125" s="81">
        <v>1</v>
      </c>
      <c r="R125" s="344"/>
      <c r="S125" s="290"/>
      <c r="U125" s="385"/>
      <c r="V125" s="386"/>
      <c r="W125" s="321"/>
      <c r="X125" s="322"/>
      <c r="Z125" s="387"/>
      <c r="AA125" s="388"/>
      <c r="AB125" s="388"/>
      <c r="AC125" s="388"/>
      <c r="AD125" s="389"/>
    </row>
    <row r="126" spans="3:30" s="343" customFormat="1" x14ac:dyDescent="0.25">
      <c r="D126" s="77">
        <v>58</v>
      </c>
      <c r="E126" s="320"/>
      <c r="F126" s="78" t="s">
        <v>79</v>
      </c>
      <c r="G126" s="79" t="s">
        <v>78</v>
      </c>
      <c r="H126" s="138" t="s">
        <v>1</v>
      </c>
      <c r="I126" s="124" t="s">
        <v>64</v>
      </c>
      <c r="J126" s="81" t="s">
        <v>64</v>
      </c>
      <c r="K126" s="81"/>
      <c r="L126" s="81"/>
      <c r="M126" s="81" t="s">
        <v>64</v>
      </c>
      <c r="N126" s="81"/>
      <c r="O126" s="131"/>
      <c r="P126" s="124" t="s">
        <v>29</v>
      </c>
      <c r="Q126" s="81">
        <v>1</v>
      </c>
      <c r="R126" s="344"/>
      <c r="S126" s="290"/>
      <c r="U126" s="385"/>
      <c r="V126" s="386"/>
      <c r="W126" s="321"/>
      <c r="X126" s="322"/>
      <c r="Z126" s="387"/>
      <c r="AA126" s="388"/>
      <c r="AB126" s="388"/>
      <c r="AC126" s="388"/>
      <c r="AD126" s="389"/>
    </row>
    <row r="127" spans="3:30" s="343" customFormat="1" x14ac:dyDescent="0.25">
      <c r="D127" s="77">
        <v>59</v>
      </c>
      <c r="E127" s="320"/>
      <c r="F127" s="78" t="s">
        <v>77</v>
      </c>
      <c r="G127" s="79" t="s">
        <v>76</v>
      </c>
      <c r="H127" s="138" t="s">
        <v>1</v>
      </c>
      <c r="I127" s="124" t="s">
        <v>64</v>
      </c>
      <c r="J127" s="81" t="s">
        <v>64</v>
      </c>
      <c r="K127" s="81"/>
      <c r="L127" s="81"/>
      <c r="M127" s="81" t="s">
        <v>64</v>
      </c>
      <c r="N127" s="81"/>
      <c r="O127" s="131"/>
      <c r="P127" s="124" t="s">
        <v>29</v>
      </c>
      <c r="Q127" s="81">
        <v>1</v>
      </c>
      <c r="R127" s="344"/>
      <c r="S127" s="290"/>
      <c r="U127" s="385"/>
      <c r="V127" s="386"/>
      <c r="W127" s="321"/>
      <c r="X127" s="322"/>
      <c r="Z127" s="387"/>
      <c r="AA127" s="388"/>
      <c r="AB127" s="388"/>
      <c r="AC127" s="388"/>
      <c r="AD127" s="389"/>
    </row>
    <row r="128" spans="3:30" s="343" customFormat="1" ht="30" x14ac:dyDescent="0.25">
      <c r="D128" s="77">
        <v>60</v>
      </c>
      <c r="E128" s="320"/>
      <c r="F128" s="78" t="s">
        <v>75</v>
      </c>
      <c r="G128" s="79" t="s">
        <v>74</v>
      </c>
      <c r="H128" s="138" t="s">
        <v>1</v>
      </c>
      <c r="I128" s="124" t="s">
        <v>64</v>
      </c>
      <c r="J128" s="81" t="s">
        <v>64</v>
      </c>
      <c r="K128" s="81"/>
      <c r="L128" s="81"/>
      <c r="M128" s="81" t="s">
        <v>64</v>
      </c>
      <c r="N128" s="81"/>
      <c r="O128" s="131"/>
      <c r="P128" s="124" t="s">
        <v>73</v>
      </c>
      <c r="Q128" s="81">
        <v>1</v>
      </c>
      <c r="R128" s="344"/>
      <c r="S128" s="290"/>
      <c r="U128" s="385"/>
      <c r="V128" s="386"/>
      <c r="W128" s="321"/>
      <c r="X128" s="322"/>
      <c r="Z128" s="387"/>
      <c r="AA128" s="388"/>
      <c r="AB128" s="388"/>
      <c r="AC128" s="388"/>
      <c r="AD128" s="389"/>
    </row>
    <row r="129" spans="3:30" s="343" customFormat="1" ht="30" x14ac:dyDescent="0.25">
      <c r="D129" s="77">
        <v>61</v>
      </c>
      <c r="E129" s="320"/>
      <c r="F129" s="78" t="s">
        <v>72</v>
      </c>
      <c r="G129" s="79" t="s">
        <v>71</v>
      </c>
      <c r="H129" s="138" t="s">
        <v>1</v>
      </c>
      <c r="I129" s="124" t="s">
        <v>64</v>
      </c>
      <c r="J129" s="81" t="s">
        <v>64</v>
      </c>
      <c r="K129" s="81"/>
      <c r="L129" s="81"/>
      <c r="M129" s="81" t="s">
        <v>64</v>
      </c>
      <c r="N129" s="81"/>
      <c r="O129" s="131"/>
      <c r="P129" s="124" t="s">
        <v>29</v>
      </c>
      <c r="Q129" s="81">
        <v>1</v>
      </c>
      <c r="R129" s="344"/>
      <c r="S129" s="290"/>
      <c r="U129" s="385"/>
      <c r="V129" s="386"/>
      <c r="W129" s="321"/>
      <c r="X129" s="322"/>
      <c r="Z129" s="387"/>
      <c r="AA129" s="388"/>
      <c r="AB129" s="388"/>
      <c r="AC129" s="388"/>
      <c r="AD129" s="389"/>
    </row>
    <row r="130" spans="3:30" s="343" customFormat="1" x14ac:dyDescent="0.25">
      <c r="D130" s="77">
        <v>62</v>
      </c>
      <c r="E130" s="320"/>
      <c r="F130" s="78" t="s">
        <v>70</v>
      </c>
      <c r="G130" s="79" t="s">
        <v>69</v>
      </c>
      <c r="H130" s="138" t="s">
        <v>1</v>
      </c>
      <c r="I130" s="124" t="s">
        <v>64</v>
      </c>
      <c r="J130" s="81" t="s">
        <v>64</v>
      </c>
      <c r="K130" s="81"/>
      <c r="L130" s="81"/>
      <c r="M130" s="81" t="s">
        <v>64</v>
      </c>
      <c r="N130" s="81"/>
      <c r="O130" s="131"/>
      <c r="P130" s="124" t="s">
        <v>29</v>
      </c>
      <c r="Q130" s="81">
        <v>1</v>
      </c>
      <c r="R130" s="344"/>
      <c r="S130" s="290"/>
      <c r="U130" s="385"/>
      <c r="V130" s="386"/>
      <c r="W130" s="321"/>
      <c r="X130" s="322"/>
      <c r="Z130" s="387"/>
      <c r="AA130" s="388"/>
      <c r="AB130" s="388"/>
      <c r="AC130" s="388"/>
      <c r="AD130" s="389"/>
    </row>
    <row r="131" spans="3:30" s="343" customFormat="1" ht="30" x14ac:dyDescent="0.25">
      <c r="D131" s="77">
        <v>63</v>
      </c>
      <c r="E131" s="320"/>
      <c r="F131" s="78" t="s">
        <v>68</v>
      </c>
      <c r="G131" s="79" t="s">
        <v>67</v>
      </c>
      <c r="H131" s="138" t="s">
        <v>1</v>
      </c>
      <c r="I131" s="124" t="s">
        <v>64</v>
      </c>
      <c r="J131" s="81" t="s">
        <v>64</v>
      </c>
      <c r="K131" s="81"/>
      <c r="L131" s="81"/>
      <c r="M131" s="81" t="s">
        <v>64</v>
      </c>
      <c r="N131" s="81"/>
      <c r="O131" s="131"/>
      <c r="P131" s="124" t="s">
        <v>29</v>
      </c>
      <c r="Q131" s="81">
        <v>1</v>
      </c>
      <c r="R131" s="344"/>
      <c r="S131" s="290"/>
      <c r="U131" s="385"/>
      <c r="V131" s="386"/>
      <c r="W131" s="321"/>
      <c r="X131" s="322"/>
      <c r="Z131" s="387"/>
      <c r="AA131" s="388"/>
      <c r="AB131" s="388"/>
      <c r="AC131" s="388"/>
      <c r="AD131" s="389"/>
    </row>
    <row r="132" spans="3:30" s="343" customFormat="1" ht="30.75" thickBot="1" x14ac:dyDescent="0.3">
      <c r="D132" s="230">
        <v>64</v>
      </c>
      <c r="E132" s="390"/>
      <c r="F132" s="222" t="s">
        <v>66</v>
      </c>
      <c r="G132" s="223" t="s">
        <v>65</v>
      </c>
      <c r="H132" s="224" t="s">
        <v>1</v>
      </c>
      <c r="I132" s="225" t="s">
        <v>64</v>
      </c>
      <c r="J132" s="135" t="s">
        <v>64</v>
      </c>
      <c r="K132" s="135"/>
      <c r="L132" s="135"/>
      <c r="M132" s="135" t="s">
        <v>64</v>
      </c>
      <c r="N132" s="135"/>
      <c r="O132" s="136"/>
      <c r="P132" s="225" t="s">
        <v>29</v>
      </c>
      <c r="Q132" s="135">
        <v>1</v>
      </c>
      <c r="R132" s="347"/>
      <c r="S132" s="348"/>
      <c r="U132" s="385"/>
      <c r="V132" s="386"/>
      <c r="W132" s="321"/>
      <c r="X132" s="322"/>
      <c r="Z132" s="387"/>
      <c r="AA132" s="388"/>
      <c r="AB132" s="388"/>
      <c r="AC132" s="388"/>
      <c r="AD132" s="389"/>
    </row>
    <row r="133" spans="3:30" x14ac:dyDescent="0.25">
      <c r="C133" s="343"/>
      <c r="D133" s="453" t="s">
        <v>0</v>
      </c>
      <c r="E133" s="453"/>
      <c r="F133" s="453"/>
      <c r="G133" s="453"/>
      <c r="H133" s="453"/>
      <c r="I133" s="453"/>
      <c r="J133" s="453"/>
      <c r="K133" s="453"/>
      <c r="L133" s="453"/>
      <c r="M133" s="453"/>
      <c r="N133" s="453"/>
      <c r="O133" s="453"/>
      <c r="P133" s="453"/>
      <c r="Q133" s="453"/>
      <c r="R133" s="453"/>
      <c r="S133" s="391">
        <v>0</v>
      </c>
    </row>
    <row r="134" spans="3:30" x14ac:dyDescent="0.25">
      <c r="D134" s="277"/>
      <c r="E134" s="277"/>
      <c r="F134" s="277"/>
      <c r="G134" s="277"/>
      <c r="H134" s="277"/>
      <c r="I134" s="277"/>
      <c r="J134" s="277"/>
      <c r="K134" s="277"/>
      <c r="L134" s="277"/>
      <c r="M134" s="277"/>
      <c r="N134" s="277"/>
      <c r="O134" s="277"/>
      <c r="P134" s="277"/>
      <c r="Q134" s="277"/>
      <c r="R134" s="277"/>
      <c r="S134" s="285"/>
    </row>
    <row r="136" spans="3:30" ht="15.75" thickBot="1" x14ac:dyDescent="0.3">
      <c r="C136" s="272" t="s">
        <v>63</v>
      </c>
      <c r="E136" s="272"/>
      <c r="F136" s="272"/>
      <c r="G136" s="272"/>
      <c r="H136" s="272"/>
      <c r="I136" s="272"/>
      <c r="J136" s="272"/>
      <c r="K136" s="272"/>
      <c r="L136" s="272"/>
      <c r="M136" s="272"/>
      <c r="N136" s="272"/>
      <c r="O136" s="272"/>
      <c r="P136" s="272"/>
      <c r="Q136" s="272"/>
      <c r="R136" s="272"/>
      <c r="S136" s="272"/>
    </row>
    <row r="137" spans="3:30" s="1" customFormat="1" ht="90.75" thickBot="1" x14ac:dyDescent="0.3">
      <c r="D137" s="39" t="s">
        <v>26</v>
      </c>
      <c r="E137" s="70" t="s">
        <v>25</v>
      </c>
      <c r="F137" s="18" t="s">
        <v>24</v>
      </c>
      <c r="G137" s="40" t="s">
        <v>23</v>
      </c>
      <c r="H137" s="37" t="s">
        <v>22</v>
      </c>
      <c r="I137" s="18" t="s">
        <v>21</v>
      </c>
      <c r="J137" s="11" t="s">
        <v>20</v>
      </c>
      <c r="K137" s="11" t="s">
        <v>19</v>
      </c>
      <c r="L137" s="11" t="s">
        <v>18</v>
      </c>
      <c r="M137" s="40" t="s">
        <v>17</v>
      </c>
      <c r="N137" s="40" t="s">
        <v>16</v>
      </c>
      <c r="O137" s="37" t="s">
        <v>15</v>
      </c>
      <c r="P137" s="41" t="s">
        <v>14</v>
      </c>
      <c r="Q137" s="11" t="s">
        <v>13</v>
      </c>
      <c r="R137" s="10" t="s">
        <v>12</v>
      </c>
      <c r="S137" s="9" t="s">
        <v>11</v>
      </c>
      <c r="U137" s="17" t="s">
        <v>10</v>
      </c>
      <c r="V137" s="16" t="s">
        <v>9</v>
      </c>
      <c r="W137" s="15" t="s">
        <v>8</v>
      </c>
      <c r="X137" s="15" t="s">
        <v>7</v>
      </c>
      <c r="Z137" s="14" t="s">
        <v>6</v>
      </c>
      <c r="AA137" s="13" t="s">
        <v>5</v>
      </c>
      <c r="AB137" s="13" t="s">
        <v>4</v>
      </c>
      <c r="AC137" s="13" t="s">
        <v>3</v>
      </c>
      <c r="AD137" s="12" t="s">
        <v>2</v>
      </c>
    </row>
    <row r="138" spans="3:30" s="1" customFormat="1" ht="30.75" thickBot="1" x14ac:dyDescent="0.3">
      <c r="D138" s="180">
        <v>65</v>
      </c>
      <c r="E138" s="153"/>
      <c r="F138" s="354" t="s">
        <v>62</v>
      </c>
      <c r="G138" s="71" t="s">
        <v>61</v>
      </c>
      <c r="H138" s="61" t="s">
        <v>1</v>
      </c>
      <c r="I138" s="155" t="s">
        <v>64</v>
      </c>
      <c r="J138" s="68" t="s">
        <v>64</v>
      </c>
      <c r="K138" s="68"/>
      <c r="L138" s="68"/>
      <c r="M138" s="68" t="s">
        <v>64</v>
      </c>
      <c r="N138" s="68"/>
      <c r="O138" s="156"/>
      <c r="P138" s="202" t="s">
        <v>29</v>
      </c>
      <c r="Q138" s="26">
        <v>1</v>
      </c>
      <c r="R138" s="25">
        <v>35840</v>
      </c>
      <c r="S138" s="284">
        <f>Q138*R138</f>
        <v>35840</v>
      </c>
      <c r="U138" s="8"/>
      <c r="V138" s="7"/>
      <c r="W138" s="6"/>
      <c r="X138" s="5"/>
      <c r="Z138" s="14"/>
      <c r="AA138" s="13"/>
      <c r="AB138" s="13"/>
      <c r="AC138" s="13"/>
      <c r="AD138" s="12"/>
    </row>
    <row r="139" spans="3:30" x14ac:dyDescent="0.25">
      <c r="D139" s="451" t="s">
        <v>0</v>
      </c>
      <c r="E139" s="451"/>
      <c r="F139" s="451"/>
      <c r="G139" s="451"/>
      <c r="H139" s="451"/>
      <c r="I139" s="451"/>
      <c r="J139" s="451"/>
      <c r="K139" s="451"/>
      <c r="L139" s="451"/>
      <c r="M139" s="451"/>
      <c r="N139" s="451"/>
      <c r="O139" s="451"/>
      <c r="P139" s="451"/>
      <c r="Q139" s="451"/>
      <c r="R139" s="451"/>
      <c r="S139" s="285">
        <f>SUM(S138)</f>
        <v>35840</v>
      </c>
    </row>
    <row r="140" spans="3:30" x14ac:dyDescent="0.25">
      <c r="D140" s="277"/>
      <c r="E140" s="277"/>
      <c r="F140" s="277"/>
      <c r="G140" s="277"/>
      <c r="H140" s="277"/>
      <c r="I140" s="277"/>
      <c r="J140" s="277"/>
      <c r="K140" s="277"/>
      <c r="L140" s="277"/>
      <c r="M140" s="277"/>
      <c r="N140" s="277"/>
      <c r="O140" s="277"/>
      <c r="P140" s="277"/>
      <c r="Q140" s="277"/>
      <c r="R140" s="277"/>
      <c r="S140" s="285"/>
    </row>
    <row r="142" spans="3:30" ht="15.75" thickBot="1" x14ac:dyDescent="0.3">
      <c r="C142" s="272" t="s">
        <v>60</v>
      </c>
      <c r="E142" s="272"/>
      <c r="F142" s="272"/>
      <c r="G142" s="272"/>
      <c r="H142" s="272"/>
      <c r="I142" s="272"/>
      <c r="J142" s="272"/>
      <c r="K142" s="272"/>
      <c r="L142" s="272"/>
      <c r="M142" s="272"/>
      <c r="N142" s="272"/>
      <c r="O142" s="272"/>
      <c r="P142" s="272"/>
      <c r="Q142" s="272"/>
      <c r="R142" s="272"/>
      <c r="S142" s="272"/>
    </row>
    <row r="143" spans="3:30" s="1" customFormat="1" ht="90.75" thickBot="1" x14ac:dyDescent="0.3">
      <c r="D143" s="39" t="s">
        <v>26</v>
      </c>
      <c r="E143" s="18" t="s">
        <v>25</v>
      </c>
      <c r="F143" s="18" t="s">
        <v>24</v>
      </c>
      <c r="G143" s="40" t="s">
        <v>23</v>
      </c>
      <c r="H143" s="37" t="s">
        <v>22</v>
      </c>
      <c r="I143" s="41" t="s">
        <v>21</v>
      </c>
      <c r="J143" s="11" t="s">
        <v>20</v>
      </c>
      <c r="K143" s="11" t="s">
        <v>19</v>
      </c>
      <c r="L143" s="11" t="s">
        <v>18</v>
      </c>
      <c r="M143" s="40" t="s">
        <v>17</v>
      </c>
      <c r="N143" s="40" t="s">
        <v>16</v>
      </c>
      <c r="O143" s="40" t="s">
        <v>15</v>
      </c>
      <c r="P143" s="18" t="s">
        <v>14</v>
      </c>
      <c r="Q143" s="11" t="s">
        <v>13</v>
      </c>
      <c r="R143" s="10" t="s">
        <v>12</v>
      </c>
      <c r="S143" s="9" t="s">
        <v>11</v>
      </c>
      <c r="U143" s="17" t="s">
        <v>10</v>
      </c>
      <c r="V143" s="16" t="s">
        <v>9</v>
      </c>
      <c r="W143" s="15" t="s">
        <v>8</v>
      </c>
      <c r="X143" s="15" t="s">
        <v>7</v>
      </c>
      <c r="Z143" s="14" t="s">
        <v>6</v>
      </c>
      <c r="AA143" s="13" t="s">
        <v>5</v>
      </c>
      <c r="AB143" s="13" t="s">
        <v>4</v>
      </c>
      <c r="AC143" s="13" t="s">
        <v>3</v>
      </c>
      <c r="AD143" s="12" t="s">
        <v>2</v>
      </c>
    </row>
    <row r="144" spans="3:30" s="1" customFormat="1" ht="15.75" thickBot="1" x14ac:dyDescent="0.3">
      <c r="D144" s="158">
        <v>66</v>
      </c>
      <c r="E144" s="162"/>
      <c r="F144" s="392" t="s">
        <v>59</v>
      </c>
      <c r="G144" s="393" t="s">
        <v>58</v>
      </c>
      <c r="H144" s="165" t="s">
        <v>1</v>
      </c>
      <c r="I144" s="169" t="s">
        <v>64</v>
      </c>
      <c r="J144" s="170" t="s">
        <v>64</v>
      </c>
      <c r="K144" s="170"/>
      <c r="L144" s="170"/>
      <c r="M144" s="170" t="s">
        <v>64</v>
      </c>
      <c r="N144" s="170"/>
      <c r="O144" s="171"/>
      <c r="P144" s="154" t="s">
        <v>29</v>
      </c>
      <c r="Q144" s="24">
        <v>1</v>
      </c>
      <c r="R144" s="23">
        <v>56455.39</v>
      </c>
      <c r="S144" s="284">
        <f t="shared" ref="S144:S149" si="6">Q144*R144</f>
        <v>56455.39</v>
      </c>
      <c r="U144" s="8"/>
      <c r="V144" s="7"/>
      <c r="W144" s="6"/>
      <c r="X144" s="5"/>
      <c r="Z144" s="14"/>
      <c r="AA144" s="13"/>
      <c r="AB144" s="13"/>
      <c r="AC144" s="13"/>
      <c r="AD144" s="12"/>
    </row>
    <row r="145" spans="3:35" s="1" customFormat="1" ht="15.75" thickBot="1" x14ac:dyDescent="0.3">
      <c r="D145" s="159">
        <v>67</v>
      </c>
      <c r="E145" s="163"/>
      <c r="F145" s="207" t="s">
        <v>57</v>
      </c>
      <c r="G145" s="73" t="s">
        <v>56</v>
      </c>
      <c r="H145" s="126" t="s">
        <v>1</v>
      </c>
      <c r="I145" s="172" t="s">
        <v>64</v>
      </c>
      <c r="J145" s="56" t="s">
        <v>64</v>
      </c>
      <c r="K145" s="56"/>
      <c r="L145" s="56"/>
      <c r="M145" s="56" t="s">
        <v>64</v>
      </c>
      <c r="N145" s="56"/>
      <c r="O145" s="173"/>
      <c r="P145" s="112" t="s">
        <v>29</v>
      </c>
      <c r="Q145" s="19">
        <v>1</v>
      </c>
      <c r="R145" s="22">
        <v>23066.18</v>
      </c>
      <c r="S145" s="284">
        <f t="shared" si="6"/>
        <v>23066.18</v>
      </c>
      <c r="U145" s="8"/>
      <c r="V145" s="7"/>
      <c r="W145" s="6"/>
      <c r="X145" s="5"/>
      <c r="Z145" s="14"/>
      <c r="AA145" s="13"/>
      <c r="AB145" s="13"/>
      <c r="AC145" s="13"/>
      <c r="AD145" s="12"/>
    </row>
    <row r="146" spans="3:35" s="1" customFormat="1" ht="15.75" thickBot="1" x14ac:dyDescent="0.3">
      <c r="D146" s="159">
        <v>68</v>
      </c>
      <c r="E146" s="163"/>
      <c r="F146" s="371" t="s">
        <v>55</v>
      </c>
      <c r="G146" s="73" t="s">
        <v>54</v>
      </c>
      <c r="H146" s="126" t="s">
        <v>1</v>
      </c>
      <c r="I146" s="172" t="s">
        <v>64</v>
      </c>
      <c r="J146" s="56" t="s">
        <v>64</v>
      </c>
      <c r="K146" s="56"/>
      <c r="L146" s="56"/>
      <c r="M146" s="56" t="s">
        <v>64</v>
      </c>
      <c r="N146" s="56"/>
      <c r="O146" s="173"/>
      <c r="P146" s="112" t="s">
        <v>29</v>
      </c>
      <c r="Q146" s="19">
        <v>1</v>
      </c>
      <c r="R146" s="22">
        <v>1340999.1299999999</v>
      </c>
      <c r="S146" s="284">
        <f t="shared" si="6"/>
        <v>1340999.1299999999</v>
      </c>
      <c r="U146" s="8"/>
      <c r="V146" s="7"/>
      <c r="W146" s="6"/>
      <c r="X146" s="5"/>
      <c r="Z146" s="14"/>
      <c r="AA146" s="13"/>
      <c r="AB146" s="13"/>
      <c r="AC146" s="13"/>
      <c r="AD146" s="12"/>
    </row>
    <row r="147" spans="3:35" s="1" customFormat="1" ht="15.75" thickBot="1" x14ac:dyDescent="0.3">
      <c r="D147" s="159">
        <v>69</v>
      </c>
      <c r="E147" s="163"/>
      <c r="F147" s="371" t="s">
        <v>53</v>
      </c>
      <c r="G147" s="73" t="s">
        <v>52</v>
      </c>
      <c r="H147" s="126" t="s">
        <v>1</v>
      </c>
      <c r="I147" s="172" t="s">
        <v>64</v>
      </c>
      <c r="J147" s="56" t="s">
        <v>64</v>
      </c>
      <c r="K147" s="56"/>
      <c r="L147" s="56"/>
      <c r="M147" s="56" t="s">
        <v>64</v>
      </c>
      <c r="N147" s="56"/>
      <c r="O147" s="173"/>
      <c r="P147" s="112" t="s">
        <v>29</v>
      </c>
      <c r="Q147" s="19">
        <v>1</v>
      </c>
      <c r="R147" s="22">
        <v>66273.279999999999</v>
      </c>
      <c r="S147" s="284">
        <f t="shared" si="6"/>
        <v>66273.279999999999</v>
      </c>
      <c r="U147" s="8"/>
      <c r="V147" s="7"/>
      <c r="W147" s="6"/>
      <c r="X147" s="5"/>
      <c r="Z147" s="14"/>
      <c r="AA147" s="13"/>
      <c r="AB147" s="13"/>
      <c r="AC147" s="13"/>
      <c r="AD147" s="12"/>
    </row>
    <row r="148" spans="3:35" s="1" customFormat="1" ht="15.75" thickBot="1" x14ac:dyDescent="0.3">
      <c r="D148" s="159">
        <v>70</v>
      </c>
      <c r="E148" s="163"/>
      <c r="F148" s="371" t="s">
        <v>51</v>
      </c>
      <c r="G148" s="73" t="s">
        <v>50</v>
      </c>
      <c r="H148" s="126" t="s">
        <v>1</v>
      </c>
      <c r="I148" s="172" t="s">
        <v>64</v>
      </c>
      <c r="J148" s="56" t="s">
        <v>64</v>
      </c>
      <c r="K148" s="56"/>
      <c r="L148" s="56"/>
      <c r="M148" s="56" t="s">
        <v>64</v>
      </c>
      <c r="N148" s="56"/>
      <c r="O148" s="173"/>
      <c r="P148" s="112" t="s">
        <v>29</v>
      </c>
      <c r="Q148" s="19">
        <v>1</v>
      </c>
      <c r="R148" s="22">
        <v>8701.34</v>
      </c>
      <c r="S148" s="284">
        <f t="shared" si="6"/>
        <v>8701.34</v>
      </c>
      <c r="U148" s="8"/>
      <c r="V148" s="7"/>
      <c r="W148" s="6"/>
      <c r="X148" s="5"/>
      <c r="Z148" s="14"/>
      <c r="AA148" s="13"/>
      <c r="AB148" s="13"/>
      <c r="AC148" s="13"/>
      <c r="AD148" s="12"/>
    </row>
    <row r="149" spans="3:35" s="1" customFormat="1" ht="15.75" thickBot="1" x14ac:dyDescent="0.3">
      <c r="D149" s="394">
        <v>71</v>
      </c>
      <c r="E149" s="372"/>
      <c r="F149" s="395" t="s">
        <v>49</v>
      </c>
      <c r="G149" s="396" t="s">
        <v>48</v>
      </c>
      <c r="H149" s="166" t="s">
        <v>1</v>
      </c>
      <c r="I149" s="57" t="s">
        <v>64</v>
      </c>
      <c r="J149" s="59" t="s">
        <v>64</v>
      </c>
      <c r="K149" s="191"/>
      <c r="L149" s="191"/>
      <c r="M149" s="59" t="s">
        <v>64</v>
      </c>
      <c r="N149" s="191"/>
      <c r="O149" s="201"/>
      <c r="P149" s="90" t="s">
        <v>29</v>
      </c>
      <c r="Q149" s="21">
        <v>1</v>
      </c>
      <c r="R149" s="338">
        <v>234462.61</v>
      </c>
      <c r="S149" s="284">
        <f t="shared" si="6"/>
        <v>234462.61</v>
      </c>
      <c r="T149" s="271"/>
      <c r="U149" s="313"/>
      <c r="V149" s="314"/>
      <c r="W149" s="312"/>
      <c r="X149" s="315"/>
      <c r="Z149" s="14"/>
      <c r="AA149" s="13"/>
      <c r="AB149" s="13"/>
      <c r="AC149" s="13"/>
      <c r="AD149" s="12"/>
      <c r="AE149" s="20"/>
      <c r="AI149" s="20"/>
    </row>
    <row r="150" spans="3:35" x14ac:dyDescent="0.25">
      <c r="D150" s="451" t="s">
        <v>0</v>
      </c>
      <c r="E150" s="451"/>
      <c r="F150" s="451"/>
      <c r="G150" s="451"/>
      <c r="H150" s="451"/>
      <c r="I150" s="451"/>
      <c r="J150" s="451"/>
      <c r="K150" s="451"/>
      <c r="L150" s="451"/>
      <c r="M150" s="451"/>
      <c r="N150" s="451"/>
      <c r="O150" s="451"/>
      <c r="P150" s="451"/>
      <c r="Q150" s="451"/>
      <c r="R150" s="451"/>
      <c r="S150" s="285">
        <f>SUM(S144:S149)</f>
        <v>1729957.9300000002</v>
      </c>
    </row>
    <row r="151" spans="3:35" x14ac:dyDescent="0.25">
      <c r="D151" s="277"/>
      <c r="E151" s="277"/>
      <c r="F151" s="277"/>
      <c r="G151" s="277"/>
      <c r="H151" s="277"/>
      <c r="I151" s="277"/>
      <c r="J151" s="277"/>
      <c r="K151" s="277"/>
      <c r="L151" s="277"/>
      <c r="M151" s="277"/>
      <c r="N151" s="277"/>
      <c r="O151" s="277"/>
      <c r="P151" s="277"/>
      <c r="Q151" s="277"/>
      <c r="R151" s="277"/>
      <c r="S151" s="285"/>
    </row>
    <row r="153" spans="3:35" ht="15.75" thickBot="1" x14ac:dyDescent="0.3">
      <c r="C153" s="272" t="s">
        <v>47</v>
      </c>
      <c r="E153" s="272"/>
      <c r="F153" s="272"/>
      <c r="G153" s="272"/>
      <c r="H153" s="272"/>
      <c r="I153" s="272"/>
      <c r="J153" s="272"/>
      <c r="K153" s="272"/>
      <c r="L153" s="272"/>
      <c r="M153" s="272"/>
      <c r="N153" s="272"/>
      <c r="O153" s="272"/>
      <c r="P153" s="272"/>
      <c r="Q153" s="272"/>
      <c r="R153" s="272"/>
      <c r="S153" s="272"/>
    </row>
    <row r="154" spans="3:35" s="1" customFormat="1" ht="90.75" thickBot="1" x14ac:dyDescent="0.3">
      <c r="D154" s="39" t="s">
        <v>26</v>
      </c>
      <c r="E154" s="18" t="s">
        <v>25</v>
      </c>
      <c r="F154" s="18" t="s">
        <v>24</v>
      </c>
      <c r="G154" s="40" t="s">
        <v>23</v>
      </c>
      <c r="H154" s="37" t="s">
        <v>22</v>
      </c>
      <c r="I154" s="41" t="s">
        <v>21</v>
      </c>
      <c r="J154" s="11" t="s">
        <v>20</v>
      </c>
      <c r="K154" s="11" t="s">
        <v>19</v>
      </c>
      <c r="L154" s="11" t="s">
        <v>18</v>
      </c>
      <c r="M154" s="40" t="s">
        <v>17</v>
      </c>
      <c r="N154" s="40" t="s">
        <v>16</v>
      </c>
      <c r="O154" s="40" t="s">
        <v>15</v>
      </c>
      <c r="P154" s="18" t="s">
        <v>14</v>
      </c>
      <c r="Q154" s="11" t="s">
        <v>13</v>
      </c>
      <c r="R154" s="10" t="s">
        <v>12</v>
      </c>
      <c r="S154" s="9" t="s">
        <v>11</v>
      </c>
      <c r="U154" s="17" t="s">
        <v>10</v>
      </c>
      <c r="V154" s="16" t="s">
        <v>9</v>
      </c>
      <c r="W154" s="15" t="s">
        <v>8</v>
      </c>
      <c r="X154" s="15" t="s">
        <v>7</v>
      </c>
      <c r="Z154" s="14" t="s">
        <v>6</v>
      </c>
      <c r="AA154" s="13" t="s">
        <v>5</v>
      </c>
      <c r="AB154" s="13" t="s">
        <v>4</v>
      </c>
      <c r="AC154" s="13" t="s">
        <v>3</v>
      </c>
      <c r="AD154" s="12" t="s">
        <v>2</v>
      </c>
    </row>
    <row r="155" spans="3:35" ht="15.75" thickBot="1" x14ac:dyDescent="0.3">
      <c r="D155" s="397">
        <v>72</v>
      </c>
      <c r="E155" s="398"/>
      <c r="F155" s="398" t="s">
        <v>46</v>
      </c>
      <c r="G155" s="399" t="s">
        <v>45</v>
      </c>
      <c r="H155" s="72" t="s">
        <v>1</v>
      </c>
      <c r="I155" s="400" t="s">
        <v>64</v>
      </c>
      <c r="J155" s="401" t="s">
        <v>64</v>
      </c>
      <c r="K155" s="402"/>
      <c r="L155" s="402"/>
      <c r="M155" s="402" t="s">
        <v>64</v>
      </c>
      <c r="N155" s="402"/>
      <c r="O155" s="403"/>
      <c r="P155" s="90" t="s">
        <v>29</v>
      </c>
      <c r="Q155" s="404">
        <v>1</v>
      </c>
      <c r="R155" s="405">
        <v>150785.54</v>
      </c>
      <c r="S155" s="284">
        <f>Q155*R155</f>
        <v>150785.54</v>
      </c>
      <c r="U155" s="305"/>
      <c r="V155" s="306"/>
      <c r="W155" s="303"/>
      <c r="X155" s="307"/>
      <c r="Z155" s="308"/>
      <c r="AA155" s="309"/>
      <c r="AB155" s="309"/>
      <c r="AC155" s="309"/>
      <c r="AD155" s="310"/>
    </row>
    <row r="156" spans="3:35" x14ac:dyDescent="0.25">
      <c r="D156" s="451" t="s">
        <v>0</v>
      </c>
      <c r="E156" s="451"/>
      <c r="F156" s="451"/>
      <c r="G156" s="451"/>
      <c r="H156" s="451"/>
      <c r="I156" s="451"/>
      <c r="J156" s="451"/>
      <c r="K156" s="451"/>
      <c r="L156" s="451"/>
      <c r="M156" s="451"/>
      <c r="N156" s="451"/>
      <c r="O156" s="451"/>
      <c r="P156" s="451"/>
      <c r="Q156" s="451"/>
      <c r="R156" s="451"/>
      <c r="S156" s="285">
        <f>SUM(S155)</f>
        <v>150785.54</v>
      </c>
    </row>
    <row r="157" spans="3:35" x14ac:dyDescent="0.25">
      <c r="D157" s="277"/>
      <c r="E157" s="277"/>
      <c r="F157" s="277"/>
      <c r="G157" s="277"/>
      <c r="H157" s="277"/>
      <c r="I157" s="277"/>
      <c r="J157" s="277"/>
      <c r="K157" s="277"/>
      <c r="L157" s="277"/>
      <c r="M157" s="277"/>
      <c r="N157" s="277"/>
      <c r="O157" s="277"/>
      <c r="P157" s="277"/>
      <c r="Q157" s="277"/>
      <c r="R157" s="277"/>
      <c r="S157" s="285"/>
    </row>
    <row r="159" spans="3:35" ht="15.75" thickBot="1" x14ac:dyDescent="0.3">
      <c r="C159" s="272" t="s">
        <v>44</v>
      </c>
      <c r="E159" s="272"/>
      <c r="F159" s="272"/>
      <c r="G159" s="272"/>
      <c r="H159" s="272"/>
      <c r="I159" s="272"/>
      <c r="J159" s="272"/>
      <c r="K159" s="272"/>
      <c r="L159" s="272"/>
      <c r="M159" s="272"/>
      <c r="N159" s="272"/>
      <c r="O159" s="272"/>
      <c r="P159" s="272"/>
      <c r="Q159" s="272"/>
      <c r="R159" s="272"/>
      <c r="S159" s="272"/>
    </row>
    <row r="160" spans="3:35" s="1" customFormat="1" ht="90.75" thickBot="1" x14ac:dyDescent="0.3">
      <c r="D160" s="39" t="s">
        <v>26</v>
      </c>
      <c r="E160" s="18" t="s">
        <v>25</v>
      </c>
      <c r="F160" s="18" t="s">
        <v>24</v>
      </c>
      <c r="G160" s="11" t="s">
        <v>23</v>
      </c>
      <c r="H160" s="37" t="s">
        <v>22</v>
      </c>
      <c r="I160" s="41" t="s">
        <v>21</v>
      </c>
      <c r="J160" s="11" t="s">
        <v>20</v>
      </c>
      <c r="K160" s="11" t="s">
        <v>19</v>
      </c>
      <c r="L160" s="11" t="s">
        <v>18</v>
      </c>
      <c r="M160" s="40" t="s">
        <v>17</v>
      </c>
      <c r="N160" s="40" t="s">
        <v>16</v>
      </c>
      <c r="O160" s="40" t="s">
        <v>15</v>
      </c>
      <c r="P160" s="18" t="s">
        <v>14</v>
      </c>
      <c r="Q160" s="11" t="s">
        <v>13</v>
      </c>
      <c r="R160" s="10" t="s">
        <v>12</v>
      </c>
      <c r="S160" s="9" t="s">
        <v>11</v>
      </c>
      <c r="U160" s="17" t="s">
        <v>10</v>
      </c>
      <c r="V160" s="16" t="s">
        <v>9</v>
      </c>
      <c r="W160" s="15" t="s">
        <v>8</v>
      </c>
      <c r="X160" s="15" t="s">
        <v>7</v>
      </c>
      <c r="Z160" s="14" t="s">
        <v>6</v>
      </c>
      <c r="AA160" s="13" t="s">
        <v>5</v>
      </c>
      <c r="AB160" s="13" t="s">
        <v>4</v>
      </c>
      <c r="AC160" s="13" t="s">
        <v>3</v>
      </c>
      <c r="AD160" s="12" t="s">
        <v>2</v>
      </c>
    </row>
    <row r="161" spans="1:33" ht="30" x14ac:dyDescent="0.25">
      <c r="D161" s="203">
        <v>73</v>
      </c>
      <c r="E161" s="299"/>
      <c r="F161" s="192" t="s">
        <v>43</v>
      </c>
      <c r="G161" s="44" t="s">
        <v>42</v>
      </c>
      <c r="H161" s="177" t="s">
        <v>1</v>
      </c>
      <c r="I161" s="94" t="s">
        <v>64</v>
      </c>
      <c r="J161" s="92" t="s">
        <v>64</v>
      </c>
      <c r="K161" s="92"/>
      <c r="L161" s="92"/>
      <c r="M161" s="92" t="s">
        <v>64</v>
      </c>
      <c r="N161" s="92"/>
      <c r="O161" s="198"/>
      <c r="P161" s="195" t="s">
        <v>29</v>
      </c>
      <c r="Q161" s="27">
        <v>1</v>
      </c>
      <c r="R161" s="303">
        <v>565056</v>
      </c>
      <c r="S161" s="284">
        <f t="shared" ref="S161:S167" si="7">Q161*R161</f>
        <v>565056</v>
      </c>
      <c r="U161" s="305"/>
      <c r="V161" s="306"/>
      <c r="W161" s="303"/>
      <c r="X161" s="307"/>
      <c r="Z161" s="308"/>
      <c r="AA161" s="309"/>
      <c r="AB161" s="309"/>
      <c r="AC161" s="309"/>
      <c r="AD161" s="310"/>
    </row>
    <row r="162" spans="1:33" ht="45" x14ac:dyDescent="0.25">
      <c r="D162" s="204">
        <v>74</v>
      </c>
      <c r="E162" s="311"/>
      <c r="F162" s="193" t="s">
        <v>41</v>
      </c>
      <c r="G162" s="49" t="s">
        <v>40</v>
      </c>
      <c r="H162" s="165" t="s">
        <v>1</v>
      </c>
      <c r="I162" s="95" t="s">
        <v>64</v>
      </c>
      <c r="J162" s="97" t="s">
        <v>64</v>
      </c>
      <c r="K162" s="97"/>
      <c r="L162" s="97"/>
      <c r="M162" s="97" t="s">
        <v>64</v>
      </c>
      <c r="N162" s="97"/>
      <c r="O162" s="209"/>
      <c r="P162" s="103" t="s">
        <v>29</v>
      </c>
      <c r="Q162" s="24">
        <v>1</v>
      </c>
      <c r="R162" s="312">
        <v>399526</v>
      </c>
      <c r="S162" s="284">
        <f t="shared" si="7"/>
        <v>399526</v>
      </c>
      <c r="U162" s="313"/>
      <c r="V162" s="314"/>
      <c r="W162" s="312"/>
      <c r="X162" s="315"/>
      <c r="Z162" s="316"/>
      <c r="AA162" s="317"/>
      <c r="AB162" s="317"/>
      <c r="AC162" s="317"/>
      <c r="AD162" s="318"/>
    </row>
    <row r="163" spans="1:33" ht="45" x14ac:dyDescent="0.25">
      <c r="D163" s="205">
        <v>75</v>
      </c>
      <c r="E163" s="319"/>
      <c r="F163" s="193" t="s">
        <v>39</v>
      </c>
      <c r="G163" s="47" t="s">
        <v>38</v>
      </c>
      <c r="H163" s="126" t="s">
        <v>1</v>
      </c>
      <c r="I163" s="96" t="s">
        <v>64</v>
      </c>
      <c r="J163" s="93" t="s">
        <v>64</v>
      </c>
      <c r="K163" s="93"/>
      <c r="L163" s="93"/>
      <c r="M163" s="93" t="s">
        <v>64</v>
      </c>
      <c r="N163" s="93"/>
      <c r="O163" s="199"/>
      <c r="P163" s="196" t="s">
        <v>29</v>
      </c>
      <c r="Q163" s="19">
        <v>1</v>
      </c>
      <c r="R163" s="363">
        <v>523628</v>
      </c>
      <c r="S163" s="284">
        <f t="shared" si="7"/>
        <v>523628</v>
      </c>
      <c r="U163" s="313"/>
      <c r="V163" s="314"/>
      <c r="W163" s="312"/>
      <c r="X163" s="315"/>
      <c r="Z163" s="316"/>
      <c r="AA163" s="317"/>
      <c r="AB163" s="317"/>
      <c r="AC163" s="317"/>
      <c r="AD163" s="318"/>
    </row>
    <row r="164" spans="1:33" ht="45" x14ac:dyDescent="0.25">
      <c r="D164" s="204">
        <v>76</v>
      </c>
      <c r="E164" s="319"/>
      <c r="F164" s="193" t="s">
        <v>37</v>
      </c>
      <c r="G164" s="47" t="s">
        <v>36</v>
      </c>
      <c r="H164" s="126" t="s">
        <v>1</v>
      </c>
      <c r="I164" s="210" t="s">
        <v>64</v>
      </c>
      <c r="J164" s="54" t="s">
        <v>64</v>
      </c>
      <c r="K164" s="93"/>
      <c r="L164" s="93"/>
      <c r="M164" s="54" t="s">
        <v>64</v>
      </c>
      <c r="N164" s="93"/>
      <c r="O164" s="199"/>
      <c r="P164" s="196" t="s">
        <v>29</v>
      </c>
      <c r="Q164" s="19">
        <v>1</v>
      </c>
      <c r="R164" s="363">
        <v>366586</v>
      </c>
      <c r="S164" s="284">
        <f t="shared" si="7"/>
        <v>366586</v>
      </c>
      <c r="U164" s="313"/>
      <c r="V164" s="314"/>
      <c r="W164" s="312"/>
      <c r="X164" s="315"/>
      <c r="Z164" s="316"/>
      <c r="AA164" s="317"/>
      <c r="AB164" s="317"/>
      <c r="AC164" s="317"/>
      <c r="AD164" s="318"/>
    </row>
    <row r="165" spans="1:33" x14ac:dyDescent="0.25">
      <c r="D165" s="205">
        <v>77</v>
      </c>
      <c r="E165" s="319"/>
      <c r="F165" s="371" t="s">
        <v>35</v>
      </c>
      <c r="G165" s="47" t="s">
        <v>34</v>
      </c>
      <c r="H165" s="126" t="s">
        <v>1</v>
      </c>
      <c r="I165" s="96" t="s">
        <v>64</v>
      </c>
      <c r="J165" s="93" t="s">
        <v>64</v>
      </c>
      <c r="K165" s="93"/>
      <c r="L165" s="93"/>
      <c r="M165" s="93" t="s">
        <v>64</v>
      </c>
      <c r="N165" s="93"/>
      <c r="O165" s="199"/>
      <c r="P165" s="196" t="s">
        <v>29</v>
      </c>
      <c r="Q165" s="19">
        <v>1</v>
      </c>
      <c r="R165" s="363">
        <v>105072</v>
      </c>
      <c r="S165" s="284">
        <f t="shared" si="7"/>
        <v>105072</v>
      </c>
      <c r="U165" s="313"/>
      <c r="V165" s="314"/>
      <c r="W165" s="312"/>
      <c r="X165" s="315"/>
      <c r="Z165" s="316"/>
      <c r="AA165" s="317"/>
      <c r="AB165" s="317"/>
      <c r="AC165" s="317"/>
      <c r="AD165" s="318"/>
    </row>
    <row r="166" spans="1:33" x14ac:dyDescent="0.25">
      <c r="D166" s="204">
        <v>78</v>
      </c>
      <c r="E166" s="319"/>
      <c r="F166" s="207" t="s">
        <v>33</v>
      </c>
      <c r="G166" s="73" t="s">
        <v>32</v>
      </c>
      <c r="H166" s="126" t="s">
        <v>1</v>
      </c>
      <c r="I166" s="96" t="s">
        <v>64</v>
      </c>
      <c r="J166" s="93" t="s">
        <v>64</v>
      </c>
      <c r="K166" s="93"/>
      <c r="L166" s="93"/>
      <c r="M166" s="19" t="s">
        <v>64</v>
      </c>
      <c r="N166" s="93"/>
      <c r="O166" s="199"/>
      <c r="P166" s="196" t="s">
        <v>29</v>
      </c>
      <c r="Q166" s="19">
        <v>1</v>
      </c>
      <c r="R166" s="363">
        <v>5763</v>
      </c>
      <c r="S166" s="284">
        <f t="shared" si="7"/>
        <v>5763</v>
      </c>
      <c r="U166" s="313"/>
      <c r="V166" s="314"/>
      <c r="W166" s="312"/>
      <c r="X166" s="315"/>
      <c r="Z166" s="316"/>
      <c r="AA166" s="317"/>
      <c r="AB166" s="317"/>
      <c r="AC166" s="317"/>
      <c r="AD166" s="318"/>
    </row>
    <row r="167" spans="1:33" ht="30.75" thickBot="1" x14ac:dyDescent="0.3">
      <c r="A167" s="377"/>
      <c r="D167" s="206">
        <v>79</v>
      </c>
      <c r="E167" s="208"/>
      <c r="F167" s="373" t="s">
        <v>31</v>
      </c>
      <c r="G167" s="396" t="s">
        <v>30</v>
      </c>
      <c r="H167" s="166" t="s">
        <v>1</v>
      </c>
      <c r="I167" s="211" t="s">
        <v>64</v>
      </c>
      <c r="J167" s="21" t="s">
        <v>64</v>
      </c>
      <c r="K167" s="191"/>
      <c r="L167" s="191"/>
      <c r="M167" s="59" t="s">
        <v>64</v>
      </c>
      <c r="N167" s="59"/>
      <c r="O167" s="212"/>
      <c r="P167" s="90" t="s">
        <v>29</v>
      </c>
      <c r="Q167" s="21">
        <v>1</v>
      </c>
      <c r="R167" s="338">
        <v>166950</v>
      </c>
      <c r="S167" s="284">
        <f t="shared" si="7"/>
        <v>166950</v>
      </c>
      <c r="U167" s="313"/>
      <c r="V167" s="314"/>
      <c r="W167" s="312"/>
      <c r="X167" s="315"/>
      <c r="Z167" s="316"/>
      <c r="AA167" s="317"/>
      <c r="AB167" s="317"/>
      <c r="AC167" s="317"/>
      <c r="AD167" s="318"/>
      <c r="AG167" s="271" t="s">
        <v>28</v>
      </c>
    </row>
    <row r="168" spans="1:33" x14ac:dyDescent="0.25">
      <c r="D168" s="451" t="s">
        <v>0</v>
      </c>
      <c r="E168" s="451"/>
      <c r="F168" s="451"/>
      <c r="G168" s="451"/>
      <c r="H168" s="451"/>
      <c r="I168" s="451"/>
      <c r="J168" s="451"/>
      <c r="K168" s="451"/>
      <c r="L168" s="451"/>
      <c r="M168" s="451"/>
      <c r="N168" s="451"/>
      <c r="O168" s="451"/>
      <c r="P168" s="451"/>
      <c r="Q168" s="451"/>
      <c r="R168" s="451"/>
      <c r="S168" s="285">
        <f>SUM(S161:S167)</f>
        <v>2132581</v>
      </c>
    </row>
    <row r="169" spans="1:33" x14ac:dyDescent="0.25">
      <c r="D169" s="277"/>
      <c r="E169" s="277"/>
      <c r="F169" s="277"/>
      <c r="G169" s="277"/>
      <c r="H169" s="277"/>
      <c r="I169" s="277"/>
      <c r="J169" s="277"/>
      <c r="K169" s="277"/>
      <c r="L169" s="277"/>
      <c r="M169" s="277"/>
      <c r="N169" s="277"/>
      <c r="O169" s="277"/>
      <c r="P169" s="277"/>
      <c r="Q169" s="277"/>
      <c r="R169" s="277"/>
      <c r="S169" s="285"/>
    </row>
    <row r="171" spans="1:33" ht="15.75" thickBot="1" x14ac:dyDescent="0.3">
      <c r="C171" s="272" t="s">
        <v>27</v>
      </c>
      <c r="E171" s="272"/>
      <c r="F171" s="272"/>
      <c r="G171" s="272"/>
      <c r="H171" s="272"/>
      <c r="I171" s="272"/>
      <c r="J171" s="272"/>
      <c r="K171" s="272"/>
      <c r="L171" s="272"/>
      <c r="M171" s="272"/>
      <c r="N171" s="272"/>
      <c r="O171" s="272"/>
      <c r="P171" s="272"/>
      <c r="Q171" s="272"/>
      <c r="R171" s="272"/>
      <c r="S171" s="272"/>
    </row>
    <row r="172" spans="1:33" s="1" customFormat="1" ht="90.75" thickBot="1" x14ac:dyDescent="0.3">
      <c r="D172" s="39" t="s">
        <v>26</v>
      </c>
      <c r="E172" s="70" t="s">
        <v>25</v>
      </c>
      <c r="F172" s="18" t="s">
        <v>24</v>
      </c>
      <c r="G172" s="40" t="s">
        <v>23</v>
      </c>
      <c r="H172" s="37" t="s">
        <v>22</v>
      </c>
      <c r="I172" s="41" t="s">
        <v>21</v>
      </c>
      <c r="J172" s="11" t="s">
        <v>20</v>
      </c>
      <c r="K172" s="11" t="s">
        <v>19</v>
      </c>
      <c r="L172" s="11" t="s">
        <v>18</v>
      </c>
      <c r="M172" s="40" t="s">
        <v>17</v>
      </c>
      <c r="N172" s="40" t="s">
        <v>16</v>
      </c>
      <c r="O172" s="40" t="s">
        <v>15</v>
      </c>
      <c r="P172" s="18" t="s">
        <v>14</v>
      </c>
      <c r="Q172" s="11" t="s">
        <v>13</v>
      </c>
      <c r="R172" s="10" t="s">
        <v>12</v>
      </c>
      <c r="S172" s="9" t="s">
        <v>11</v>
      </c>
      <c r="U172" s="17" t="s">
        <v>10</v>
      </c>
      <c r="V172" s="16" t="s">
        <v>9</v>
      </c>
      <c r="W172" s="15" t="s">
        <v>8</v>
      </c>
      <c r="X172" s="15" t="s">
        <v>7</v>
      </c>
      <c r="Z172" s="14" t="s">
        <v>6</v>
      </c>
      <c r="AA172" s="13" t="s">
        <v>5</v>
      </c>
      <c r="AB172" s="13" t="s">
        <v>4</v>
      </c>
      <c r="AC172" s="13" t="s">
        <v>3</v>
      </c>
      <c r="AD172" s="12" t="s">
        <v>2</v>
      </c>
    </row>
    <row r="173" spans="1:33" s="1" customFormat="1" ht="30.75" thickBot="1" x14ac:dyDescent="0.3">
      <c r="B173" s="271"/>
      <c r="D173" s="215">
        <v>80</v>
      </c>
      <c r="E173" s="70"/>
      <c r="F173" s="214" t="s">
        <v>197</v>
      </c>
      <c r="G173" s="74" t="s">
        <v>196</v>
      </c>
      <c r="H173" s="72" t="s">
        <v>1</v>
      </c>
      <c r="I173" s="18" t="s">
        <v>64</v>
      </c>
      <c r="J173" s="11" t="s">
        <v>64</v>
      </c>
      <c r="K173" s="11"/>
      <c r="L173" s="11"/>
      <c r="M173" s="11" t="s">
        <v>64</v>
      </c>
      <c r="N173" s="11"/>
      <c r="O173" s="37"/>
      <c r="P173" s="213" t="s">
        <v>29</v>
      </c>
      <c r="Q173" s="75">
        <v>1</v>
      </c>
      <c r="R173" s="10">
        <v>114400.31</v>
      </c>
      <c r="S173" s="284">
        <f>Q173*R173</f>
        <v>114400.31</v>
      </c>
      <c r="U173" s="8"/>
      <c r="V173" s="7"/>
      <c r="W173" s="6"/>
      <c r="X173" s="5"/>
      <c r="Z173" s="4"/>
      <c r="AA173" s="3"/>
      <c r="AB173" s="3"/>
      <c r="AC173" s="3"/>
      <c r="AD173" s="2"/>
    </row>
    <row r="174" spans="1:33" x14ac:dyDescent="0.25">
      <c r="D174" s="451" t="s">
        <v>0</v>
      </c>
      <c r="E174" s="451"/>
      <c r="F174" s="451"/>
      <c r="G174" s="451"/>
      <c r="H174" s="451"/>
      <c r="I174" s="451"/>
      <c r="J174" s="451"/>
      <c r="K174" s="451"/>
      <c r="L174" s="451"/>
      <c r="M174" s="451"/>
      <c r="N174" s="451"/>
      <c r="O174" s="451"/>
      <c r="P174" s="451"/>
      <c r="Q174" s="451"/>
      <c r="R174" s="451"/>
      <c r="S174" s="285">
        <f>SUM(S173)</f>
        <v>114400.31</v>
      </c>
    </row>
    <row r="176" spans="1:33" ht="15.75" thickBot="1" x14ac:dyDescent="0.3">
      <c r="C176" s="406" t="s">
        <v>200</v>
      </c>
      <c r="D176" s="407"/>
      <c r="E176" s="408"/>
      <c r="F176" s="408"/>
      <c r="G176" s="408"/>
      <c r="H176" s="409"/>
      <c r="I176" s="407"/>
      <c r="J176" s="407"/>
      <c r="K176" s="407"/>
      <c r="L176" s="407"/>
      <c r="M176" s="407"/>
      <c r="N176" s="407"/>
      <c r="O176" s="407"/>
      <c r="P176" s="407"/>
      <c r="Q176" s="410"/>
      <c r="R176" s="411"/>
      <c r="S176" s="412"/>
    </row>
    <row r="177" spans="3:19" ht="90.75" thickBot="1" x14ac:dyDescent="0.3">
      <c r="C177" s="413"/>
      <c r="D177" s="414" t="s">
        <v>26</v>
      </c>
      <c r="E177" s="415" t="s">
        <v>25</v>
      </c>
      <c r="F177" s="416" t="s">
        <v>24</v>
      </c>
      <c r="G177" s="417" t="s">
        <v>23</v>
      </c>
      <c r="H177" s="418" t="s">
        <v>22</v>
      </c>
      <c r="I177" s="419" t="s">
        <v>21</v>
      </c>
      <c r="J177" s="420" t="s">
        <v>20</v>
      </c>
      <c r="K177" s="420" t="s">
        <v>19</v>
      </c>
      <c r="L177" s="420" t="s">
        <v>18</v>
      </c>
      <c r="M177" s="417" t="s">
        <v>17</v>
      </c>
      <c r="N177" s="417" t="s">
        <v>16</v>
      </c>
      <c r="O177" s="417" t="s">
        <v>15</v>
      </c>
      <c r="P177" s="416" t="s">
        <v>14</v>
      </c>
      <c r="Q177" s="420" t="s">
        <v>13</v>
      </c>
      <c r="R177" s="421" t="s">
        <v>12</v>
      </c>
      <c r="S177" s="422" t="s">
        <v>11</v>
      </c>
    </row>
    <row r="178" spans="3:19" ht="60" x14ac:dyDescent="0.25">
      <c r="C178" s="413"/>
      <c r="D178" s="203">
        <f>D173+1</f>
        <v>81</v>
      </c>
      <c r="E178" s="299"/>
      <c r="F178" s="355" t="s">
        <v>201</v>
      </c>
      <c r="G178" s="476"/>
      <c r="H178" s="177" t="s">
        <v>205</v>
      </c>
      <c r="I178" s="94"/>
      <c r="J178" s="92"/>
      <c r="K178" s="92"/>
      <c r="L178" s="92"/>
      <c r="M178" s="92"/>
      <c r="N178" s="92"/>
      <c r="O178" s="198"/>
      <c r="P178" s="195" t="s">
        <v>29</v>
      </c>
      <c r="Q178" s="92">
        <v>1</v>
      </c>
      <c r="R178" s="303">
        <v>4380</v>
      </c>
      <c r="S178" s="284">
        <f>Q178*R178</f>
        <v>4380</v>
      </c>
    </row>
    <row r="179" spans="3:19" ht="75" x14ac:dyDescent="0.25">
      <c r="C179" s="413"/>
      <c r="D179" s="204">
        <f>D178+1</f>
        <v>82</v>
      </c>
      <c r="E179" s="311"/>
      <c r="F179" s="207" t="s">
        <v>202</v>
      </c>
      <c r="G179" s="393"/>
      <c r="H179" s="165" t="s">
        <v>205</v>
      </c>
      <c r="I179" s="95"/>
      <c r="J179" s="97"/>
      <c r="K179" s="97"/>
      <c r="L179" s="97"/>
      <c r="M179" s="97"/>
      <c r="N179" s="97"/>
      <c r="O179" s="209"/>
      <c r="P179" s="103" t="s">
        <v>29</v>
      </c>
      <c r="Q179" s="97">
        <v>1</v>
      </c>
      <c r="R179" s="312">
        <v>3360</v>
      </c>
      <c r="S179" s="284">
        <f>Q179*R179</f>
        <v>3360</v>
      </c>
    </row>
    <row r="180" spans="3:19" ht="135" x14ac:dyDescent="0.25">
      <c r="C180" s="413"/>
      <c r="D180" s="204">
        <f>D179+1</f>
        <v>83</v>
      </c>
      <c r="E180" s="319"/>
      <c r="F180" s="207" t="s">
        <v>203</v>
      </c>
      <c r="G180" s="73"/>
      <c r="H180" s="126" t="s">
        <v>206</v>
      </c>
      <c r="I180" s="96"/>
      <c r="J180" s="93"/>
      <c r="K180" s="93"/>
      <c r="L180" s="93"/>
      <c r="M180" s="93"/>
      <c r="N180" s="93"/>
      <c r="O180" s="199"/>
      <c r="P180" s="196" t="s">
        <v>29</v>
      </c>
      <c r="Q180" s="93">
        <v>1</v>
      </c>
      <c r="R180" s="363">
        <v>1140</v>
      </c>
      <c r="S180" s="284">
        <f>Q180*R180</f>
        <v>1140</v>
      </c>
    </row>
    <row r="181" spans="3:19" ht="60" x14ac:dyDescent="0.25">
      <c r="C181" s="413"/>
      <c r="D181" s="424">
        <f t="shared" ref="D181:D184" si="8">D180+1</f>
        <v>84</v>
      </c>
      <c r="E181" s="426"/>
      <c r="F181" s="425" t="s">
        <v>204</v>
      </c>
      <c r="G181" s="427"/>
      <c r="H181" s="428" t="s">
        <v>210</v>
      </c>
      <c r="I181" s="434"/>
      <c r="J181" s="435"/>
      <c r="K181" s="430"/>
      <c r="L181" s="430"/>
      <c r="M181" s="435"/>
      <c r="N181" s="430"/>
      <c r="O181" s="431"/>
      <c r="P181" s="478" t="s">
        <v>29</v>
      </c>
      <c r="Q181" s="479">
        <v>1</v>
      </c>
      <c r="R181" s="480">
        <v>16847.689999999999</v>
      </c>
      <c r="S181" s="423">
        <f t="shared" ref="S181:S186" si="9">Q181*R181</f>
        <v>16847.689999999999</v>
      </c>
    </row>
    <row r="182" spans="3:19" ht="60" x14ac:dyDescent="0.25">
      <c r="C182" s="413"/>
      <c r="D182" s="424">
        <f t="shared" si="8"/>
        <v>85</v>
      </c>
      <c r="E182" s="426"/>
      <c r="F182" s="425" t="s">
        <v>207</v>
      </c>
      <c r="G182" s="427"/>
      <c r="H182" s="477" t="s">
        <v>211</v>
      </c>
      <c r="I182" s="429"/>
      <c r="J182" s="430"/>
      <c r="K182" s="430"/>
      <c r="L182" s="430"/>
      <c r="M182" s="430"/>
      <c r="N182" s="430"/>
      <c r="O182" s="431"/>
      <c r="P182" s="478" t="s">
        <v>29</v>
      </c>
      <c r="Q182" s="479">
        <v>1</v>
      </c>
      <c r="R182" s="480">
        <v>42566.21</v>
      </c>
      <c r="S182" s="423">
        <f t="shared" si="9"/>
        <v>42566.21</v>
      </c>
    </row>
    <row r="183" spans="3:19" ht="45" x14ac:dyDescent="0.25">
      <c r="C183" s="413"/>
      <c r="D183" s="424">
        <f t="shared" si="8"/>
        <v>86</v>
      </c>
      <c r="E183" s="426"/>
      <c r="F183" s="425" t="s">
        <v>208</v>
      </c>
      <c r="G183" s="427"/>
      <c r="H183" s="477" t="s">
        <v>212</v>
      </c>
      <c r="I183" s="429"/>
      <c r="J183" s="430"/>
      <c r="K183" s="430"/>
      <c r="L183" s="430"/>
      <c r="M183" s="430"/>
      <c r="N183" s="430"/>
      <c r="O183" s="431"/>
      <c r="P183" s="478" t="s">
        <v>29</v>
      </c>
      <c r="Q183" s="479">
        <v>1</v>
      </c>
      <c r="R183" s="480">
        <v>2905.8</v>
      </c>
      <c r="S183" s="423">
        <f t="shared" si="9"/>
        <v>2905.8</v>
      </c>
    </row>
    <row r="184" spans="3:19" ht="45" x14ac:dyDescent="0.25">
      <c r="C184" s="413"/>
      <c r="D184" s="424">
        <f t="shared" si="8"/>
        <v>87</v>
      </c>
      <c r="E184" s="426"/>
      <c r="F184" s="425" t="s">
        <v>209</v>
      </c>
      <c r="G184" s="427"/>
      <c r="H184" s="477" t="s">
        <v>213</v>
      </c>
      <c r="I184" s="429"/>
      <c r="J184" s="430"/>
      <c r="K184" s="430"/>
      <c r="L184" s="430"/>
      <c r="M184" s="430"/>
      <c r="N184" s="430"/>
      <c r="O184" s="431"/>
      <c r="P184" s="478" t="s">
        <v>29</v>
      </c>
      <c r="Q184" s="479">
        <v>1</v>
      </c>
      <c r="R184" s="480">
        <v>-39181.300000000003</v>
      </c>
      <c r="S184" s="423">
        <f t="shared" si="9"/>
        <v>-39181.300000000003</v>
      </c>
    </row>
    <row r="185" spans="3:19" x14ac:dyDescent="0.25">
      <c r="C185" s="413"/>
      <c r="D185" s="424"/>
      <c r="E185" s="426"/>
      <c r="F185" s="436"/>
      <c r="G185" s="427"/>
      <c r="H185" s="428"/>
      <c r="I185" s="429"/>
      <c r="J185" s="430"/>
      <c r="K185" s="430"/>
      <c r="L185" s="430"/>
      <c r="M185" s="430"/>
      <c r="N185" s="430"/>
      <c r="O185" s="431"/>
      <c r="P185" s="432"/>
      <c r="Q185" s="430"/>
      <c r="R185" s="433"/>
      <c r="S185" s="423"/>
    </row>
    <row r="186" spans="3:19" x14ac:dyDescent="0.25">
      <c r="C186" s="413"/>
      <c r="D186" s="424"/>
      <c r="E186" s="426"/>
      <c r="F186" s="436"/>
      <c r="G186" s="427"/>
      <c r="H186" s="428"/>
      <c r="I186" s="429"/>
      <c r="J186" s="430"/>
      <c r="K186" s="430"/>
      <c r="L186" s="430"/>
      <c r="M186" s="430"/>
      <c r="N186" s="430"/>
      <c r="O186" s="431"/>
      <c r="P186" s="432"/>
      <c r="Q186" s="430"/>
      <c r="R186" s="433"/>
      <c r="S186" s="423"/>
    </row>
    <row r="187" spans="3:19" x14ac:dyDescent="0.25">
      <c r="C187" s="413"/>
      <c r="D187" s="424"/>
      <c r="E187" s="426"/>
      <c r="F187" s="436"/>
      <c r="G187" s="427"/>
      <c r="H187" s="428"/>
      <c r="I187" s="429"/>
      <c r="J187" s="430"/>
      <c r="K187" s="430"/>
      <c r="L187" s="430"/>
      <c r="M187" s="430"/>
      <c r="N187" s="430"/>
      <c r="O187" s="431"/>
      <c r="P187" s="432"/>
      <c r="Q187" s="430"/>
      <c r="R187" s="433"/>
      <c r="S187" s="423"/>
    </row>
    <row r="188" spans="3:19" x14ac:dyDescent="0.25">
      <c r="C188" s="413"/>
      <c r="D188" s="424"/>
      <c r="E188" s="426"/>
      <c r="F188" s="436"/>
      <c r="G188" s="427"/>
      <c r="H188" s="428"/>
      <c r="I188" s="429"/>
      <c r="J188" s="430"/>
      <c r="K188" s="430"/>
      <c r="L188" s="430"/>
      <c r="M188" s="430"/>
      <c r="N188" s="430"/>
      <c r="O188" s="431"/>
      <c r="P188" s="432"/>
      <c r="Q188" s="430"/>
      <c r="R188" s="433"/>
      <c r="S188" s="423"/>
    </row>
    <row r="189" spans="3:19" x14ac:dyDescent="0.25">
      <c r="C189" s="413"/>
      <c r="D189" s="424"/>
      <c r="E189" s="426"/>
      <c r="F189" s="436"/>
      <c r="G189" s="427"/>
      <c r="H189" s="428"/>
      <c r="I189" s="429"/>
      <c r="J189" s="430"/>
      <c r="K189" s="430"/>
      <c r="L189" s="430"/>
      <c r="M189" s="430"/>
      <c r="N189" s="430"/>
      <c r="O189" s="431"/>
      <c r="P189" s="432"/>
      <c r="Q189" s="430"/>
      <c r="R189" s="433"/>
      <c r="S189" s="423"/>
    </row>
    <row r="190" spans="3:19" x14ac:dyDescent="0.25">
      <c r="C190" s="413"/>
      <c r="D190" s="424"/>
      <c r="E190" s="426"/>
      <c r="F190" s="425"/>
      <c r="G190" s="427"/>
      <c r="H190" s="428"/>
      <c r="I190" s="429"/>
      <c r="J190" s="430"/>
      <c r="K190" s="430"/>
      <c r="L190" s="430"/>
      <c r="M190" s="430"/>
      <c r="N190" s="430"/>
      <c r="O190" s="431"/>
      <c r="P190" s="432"/>
      <c r="Q190" s="430"/>
      <c r="R190" s="433"/>
      <c r="S190" s="423"/>
    </row>
    <row r="191" spans="3:19" ht="15.75" thickBot="1" x14ac:dyDescent="0.3">
      <c r="C191" s="413"/>
      <c r="D191" s="437"/>
      <c r="E191" s="438"/>
      <c r="F191" s="439"/>
      <c r="G191" s="440"/>
      <c r="H191" s="441"/>
      <c r="I191" s="442"/>
      <c r="J191" s="443"/>
      <c r="K191" s="443"/>
      <c r="L191" s="443"/>
      <c r="M191" s="444"/>
      <c r="N191" s="444"/>
      <c r="O191" s="445"/>
      <c r="P191" s="446"/>
      <c r="Q191" s="443"/>
      <c r="R191" s="447"/>
      <c r="S191" s="448"/>
    </row>
    <row r="192" spans="3:19" x14ac:dyDescent="0.25">
      <c r="C192" s="413"/>
      <c r="D192" s="450" t="s">
        <v>0</v>
      </c>
      <c r="E192" s="450"/>
      <c r="F192" s="450"/>
      <c r="G192" s="450"/>
      <c r="H192" s="450"/>
      <c r="I192" s="450"/>
      <c r="J192" s="450"/>
      <c r="K192" s="450"/>
      <c r="L192" s="450"/>
      <c r="M192" s="450"/>
      <c r="N192" s="450"/>
      <c r="O192" s="450"/>
      <c r="P192" s="450"/>
      <c r="Q192" s="450"/>
      <c r="R192" s="450"/>
      <c r="S192" s="449">
        <f>SUM(S178:S191)</f>
        <v>32018.399999999994</v>
      </c>
    </row>
  </sheetData>
  <mergeCells count="24">
    <mergeCell ref="D69:R69"/>
    <mergeCell ref="D75:R75"/>
    <mergeCell ref="L13:R13"/>
    <mergeCell ref="D3:S3"/>
    <mergeCell ref="L8:R8"/>
    <mergeCell ref="L9:R9"/>
    <mergeCell ref="L10:R10"/>
    <mergeCell ref="L12:R12"/>
    <mergeCell ref="L14:R14"/>
    <mergeCell ref="L16:R16"/>
    <mergeCell ref="D44:R44"/>
    <mergeCell ref="D50:R50"/>
    <mergeCell ref="D60:R60"/>
    <mergeCell ref="A89:A90"/>
    <mergeCell ref="D96:R96"/>
    <mergeCell ref="D103:R103"/>
    <mergeCell ref="D109:R109"/>
    <mergeCell ref="D139:R139"/>
    <mergeCell ref="D133:R133"/>
    <mergeCell ref="D192:R192"/>
    <mergeCell ref="D150:R150"/>
    <mergeCell ref="D156:R156"/>
    <mergeCell ref="D168:R168"/>
    <mergeCell ref="D174:R174"/>
  </mergeCells>
  <phoneticPr fontId="12" type="noConversion"/>
  <pageMargins left="0.70866141732283472" right="0.70866141732283472" top="0.74803149606299213" bottom="0.74803149606299213" header="0.31496062992125984" footer="0.31496062992125984"/>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8565B9869961248B9B4B874456EF588" ma:contentTypeVersion="18" ma:contentTypeDescription="Loo uus dokument" ma:contentTypeScope="" ma:versionID="d33965b8c069f21db8cfb888fc9ffe7c">
  <xsd:schema xmlns:xsd="http://www.w3.org/2001/XMLSchema" xmlns:xs="http://www.w3.org/2001/XMLSchema" xmlns:p="http://schemas.microsoft.com/office/2006/metadata/properties" xmlns:ns2="743e0fd4-8473-4080-ad2e-67b9929a4dca" xmlns:ns3="b9666b98-1476-47ec-a25b-2672da84519a" targetNamespace="http://schemas.microsoft.com/office/2006/metadata/properties" ma:root="true" ma:fieldsID="4f6e004893523f9de143f52277f872bf" ns2:_="" ns3:_="">
    <xsd:import namespace="743e0fd4-8473-4080-ad2e-67b9929a4dca"/>
    <xsd:import namespace="b9666b98-1476-47ec-a25b-2672da84519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2:MediaServiceDateTaken" minOccurs="0"/>
                <xsd:element ref="ns2:MediaServiceLocation"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3e0fd4-8473-4080-ad2e-67b9929a4d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Pildisildid" ma:readOnly="false" ma:fieldId="{5cf76f15-5ced-4ddc-b409-7134ff3c332f}" ma:taxonomyMulti="true" ma:sspId="520f72e3-bab7-4d19-932f-38b6626b442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9666b98-1476-47ec-a25b-2672da84519a"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element name="TaxCatchAll" ma:index="21" nillable="true" ma:displayName="Taxonomy Catch All Column" ma:hidden="true" ma:list="{1633dbb6-c1e8-4d42-a186-167b1982875b}" ma:internalName="TaxCatchAll" ma:showField="CatchAllData" ma:web="b9666b98-1476-47ec-a25b-2672da8451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43e0fd4-8473-4080-ad2e-67b9929a4dca">
      <Terms xmlns="http://schemas.microsoft.com/office/infopath/2007/PartnerControls"/>
    </lcf76f155ced4ddcb4097134ff3c332f>
    <TaxCatchAll xmlns="b9666b98-1476-47ec-a25b-2672da84519a" xsi:nil="true"/>
  </documentManagement>
</p:properties>
</file>

<file path=customXml/itemProps1.xml><?xml version="1.0" encoding="utf-8"?>
<ds:datastoreItem xmlns:ds="http://schemas.openxmlformats.org/officeDocument/2006/customXml" ds:itemID="{29FFBB6E-75C7-42A0-882B-392BFF8EB7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3e0fd4-8473-4080-ad2e-67b9929a4dca"/>
    <ds:schemaRef ds:uri="b9666b98-1476-47ec-a25b-2672da8451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8380F2-978E-4128-AE1E-FF5CE2C08B8E}">
  <ds:schemaRefs>
    <ds:schemaRef ds:uri="http://schemas.microsoft.com/sharepoint/v3/contenttype/forms"/>
  </ds:schemaRefs>
</ds:datastoreItem>
</file>

<file path=customXml/itemProps3.xml><?xml version="1.0" encoding="utf-8"?>
<ds:datastoreItem xmlns:ds="http://schemas.openxmlformats.org/officeDocument/2006/customXml" ds:itemID="{F758F961-DA41-4832-9461-47B467CF479F}">
  <ds:schemaRefs>
    <ds:schemaRef ds:uri="http://schemas.microsoft.com/office/2006/metadata/properties"/>
    <ds:schemaRef ds:uri="http://schemas.microsoft.com/office/infopath/2007/PartnerControls"/>
    <ds:schemaRef ds:uri="743e0fd4-8473-4080-ad2e-67b9929a4dca"/>
    <ds:schemaRef ds:uri="b9666b98-1476-47ec-a25b-2672da84519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Lepplaane ja Kivisilla_lisa3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dc:creator>
  <cp:lastModifiedBy>Rainer Jõesaar</cp:lastModifiedBy>
  <dcterms:created xsi:type="dcterms:W3CDTF">2022-07-28T07:29:43Z</dcterms:created>
  <dcterms:modified xsi:type="dcterms:W3CDTF">2024-11-14T07:33:46Z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0x01010028565B9869961248B9B4B874456EF588</vt:lpwstr>
  </property>
  <property fmtid="{D5CDD505-2E9C-101B-9397-08002B2CF9AE}" pid="3" name="MediaServiceImageTags">
    <vt:lpwstr/>
  </property>
</Properties>
</file>